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MMONTARE DEBITI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<sst xmlns="http://schemas.openxmlformats.org/spreadsheetml/2006/main" count="537" uniqueCount="216">
  <si>
    <t xml:space="preserve">AMMONTARE DEBITI AL 30 GIUGNO 2021</t>
  </si>
  <si>
    <t xml:space="preserve">NUM_RIF             </t>
  </si>
  <si>
    <t xml:space="preserve">DATA_RIF</t>
  </si>
  <si>
    <t xml:space="preserve">DATA FATTURA/DATA DOCUMENTO</t>
  </si>
  <si>
    <t xml:space="preserve">SCADENZA</t>
  </si>
  <si>
    <t xml:space="preserve">DATA SCADENZA</t>
  </si>
  <si>
    <t xml:space="preserve">RAGIONE SOCIALE                                   </t>
  </si>
  <si>
    <t xml:space="preserve">PR</t>
  </si>
  <si>
    <t xml:space="preserve">PARTITA IVA</t>
  </si>
  <si>
    <t xml:space="preserve">CODICE FISCALE  </t>
  </si>
  <si>
    <t xml:space="preserve">SALDO           </t>
  </si>
  <si>
    <t xml:space="preserve">               1/APA</t>
  </si>
  <si>
    <t xml:space="preserve">20210427</t>
  </si>
  <si>
    <t xml:space="preserve">20210703</t>
  </si>
  <si>
    <t xml:space="preserve">CENTRO STUDI PLURIVERSUM S.R.L.                   </t>
  </si>
  <si>
    <t xml:space="preserve">SI</t>
  </si>
  <si>
    <t xml:space="preserve">00942960527</t>
  </si>
  <si>
    <t xml:space="preserve">00942960527     </t>
  </si>
  <si>
    <t xml:space="preserve">           FTE-53/PA</t>
  </si>
  <si>
    <t xml:space="preserve">20210430</t>
  </si>
  <si>
    <t xml:space="preserve">20210704</t>
  </si>
  <si>
    <t xml:space="preserve">IL PRATO COOP.SRL                                 </t>
  </si>
  <si>
    <t xml:space="preserve">00308300524</t>
  </si>
  <si>
    <t xml:space="preserve">00308300524     </t>
  </si>
  <si>
    <t xml:space="preserve">           FTE-64/PA</t>
  </si>
  <si>
    <t xml:space="preserve">20210531</t>
  </si>
  <si>
    <t xml:space="preserve">20210731</t>
  </si>
  <si>
    <t xml:space="preserve">             FTE-124</t>
  </si>
  <si>
    <t xml:space="preserve">20210630</t>
  </si>
  <si>
    <t xml:space="preserve">20210829</t>
  </si>
  <si>
    <t xml:space="preserve">CONSORZIO CHORA - SOCIETA' COOPERATIVA SOCIALE    </t>
  </si>
  <si>
    <t xml:space="preserve">01466860523</t>
  </si>
  <si>
    <t xml:space="preserve">01466860523     </t>
  </si>
  <si>
    <t xml:space="preserve">           /A0000092</t>
  </si>
  <si>
    <t xml:space="preserve">20210604</t>
  </si>
  <si>
    <t xml:space="preserve">20210807</t>
  </si>
  <si>
    <t xml:space="preserve">ENTE SERRISTORI A.P.S.P.                          </t>
  </si>
  <si>
    <t xml:space="preserve">AR</t>
  </si>
  <si>
    <t xml:space="preserve">01591560519</t>
  </si>
  <si>
    <t xml:space="preserve">01591560519     </t>
  </si>
  <si>
    <t xml:space="preserve">           001429/PA</t>
  </si>
  <si>
    <t xml:space="preserve">20210616</t>
  </si>
  <si>
    <t xml:space="preserve">20210822</t>
  </si>
  <si>
    <t xml:space="preserve">ANTEO IMPRESA COOPERATIVA SOCIALE                 </t>
  </si>
  <si>
    <t xml:space="preserve">BI</t>
  </si>
  <si>
    <t xml:space="preserve">01758780025</t>
  </si>
  <si>
    <t xml:space="preserve">01758780025     </t>
  </si>
  <si>
    <t xml:space="preserve">                26PA</t>
  </si>
  <si>
    <t xml:space="preserve">20210802</t>
  </si>
  <si>
    <t xml:space="preserve">IL CAMMINO SOC.COOP.SOCIALE                       </t>
  </si>
  <si>
    <t xml:space="preserve">01215080522</t>
  </si>
  <si>
    <t xml:space="preserve">                </t>
  </si>
  <si>
    <t xml:space="preserve">                27PA</t>
  </si>
  <si>
    <t xml:space="preserve">                 8/6</t>
  </si>
  <si>
    <t xml:space="preserve">20210317</t>
  </si>
  <si>
    <t xml:space="preserve">SOCIETA' DELLA SALUTE SENESE                      </t>
  </si>
  <si>
    <t xml:space="preserve">01286940521</t>
  </si>
  <si>
    <t xml:space="preserve">01286940521     </t>
  </si>
  <si>
    <t xml:space="preserve">             BOLLO06</t>
  </si>
  <si>
    <t xml:space="preserve">20210621</t>
  </si>
  <si>
    <t xml:space="preserve">20210721</t>
  </si>
  <si>
    <t xml:space="preserve">BANCA MONTE DEI PASCHI DI SIENA SPA               </t>
  </si>
  <si>
    <t xml:space="preserve">00884060526</t>
  </si>
  <si>
    <t xml:space="preserve">                GARA</t>
  </si>
  <si>
    <t xml:space="preserve">20210820</t>
  </si>
  <si>
    <t xml:space="preserve">UNIONE DEI COMUNI VALDICHIANA SENESE              </t>
  </si>
  <si>
    <t xml:space="preserve">0000000000 </t>
  </si>
  <si>
    <t xml:space="preserve">90020700523     </t>
  </si>
  <si>
    <t xml:space="preserve">                 282</t>
  </si>
  <si>
    <t xml:space="preserve">20210601</t>
  </si>
  <si>
    <t xml:space="preserve">20210603</t>
  </si>
  <si>
    <t xml:space="preserve">COMUNE DI SARTEANO                                </t>
  </si>
  <si>
    <t xml:space="preserve">00230120529</t>
  </si>
  <si>
    <t xml:space="preserve">00230120529     </t>
  </si>
  <si>
    <t xml:space="preserve">                 283</t>
  </si>
  <si>
    <t xml:space="preserve">                 284</t>
  </si>
  <si>
    <t xml:space="preserve">                 285</t>
  </si>
  <si>
    <t xml:space="preserve">                 286</t>
  </si>
  <si>
    <t xml:space="preserve">                 287</t>
  </si>
  <si>
    <t xml:space="preserve">                1813</t>
  </si>
  <si>
    <t xml:space="preserve">20120601</t>
  </si>
  <si>
    <t xml:space="preserve">ALTRO LAVORO SPA AG.PER IL LAVORO                 </t>
  </si>
  <si>
    <t xml:space="preserve">FI</t>
  </si>
  <si>
    <t xml:space="preserve">05215890483</t>
  </si>
  <si>
    <t xml:space="preserve">05215890483     </t>
  </si>
  <si>
    <t xml:space="preserve">                2540</t>
  </si>
  <si>
    <t xml:space="preserve">20120801</t>
  </si>
  <si>
    <t xml:space="preserve">                2845</t>
  </si>
  <si>
    <t xml:space="preserve">20120901</t>
  </si>
  <si>
    <t xml:space="preserve">            2107STIP</t>
  </si>
  <si>
    <t xml:space="preserve">CRAL OSPEDALIERI "LA SCALA"                       </t>
  </si>
  <si>
    <t xml:space="preserve">00269940524</t>
  </si>
  <si>
    <t xml:space="preserve">00269940524     </t>
  </si>
  <si>
    <t xml:space="preserve">               37/TP</t>
  </si>
  <si>
    <t xml:space="preserve">20210801</t>
  </si>
  <si>
    <t xml:space="preserve">A.S.P.S. -ISTITUTO MARIA REDDITI-                 </t>
  </si>
  <si>
    <t xml:space="preserve">00805470523</t>
  </si>
  <si>
    <t xml:space="preserve">81001890524     </t>
  </si>
  <si>
    <t xml:space="preserve">               95/SP</t>
  </si>
  <si>
    <t xml:space="preserve">               96/SP</t>
  </si>
  <si>
    <t xml:space="preserve">             QUOTE20</t>
  </si>
  <si>
    <t xml:space="preserve">20201231</t>
  </si>
  <si>
    <t xml:space="preserve">AZIENDA USL TOSCANA SUD EST SOCIALE               </t>
  </si>
  <si>
    <t xml:space="preserve">02236310518</t>
  </si>
  <si>
    <t xml:space="preserve">02236310518     </t>
  </si>
  <si>
    <t xml:space="preserve">         ASSDOM10-12</t>
  </si>
  <si>
    <t xml:space="preserve">      RIMB.ASS-SOC20</t>
  </si>
  <si>
    <t xml:space="preserve">   RIMB-PONSIAAMIATA</t>
  </si>
  <si>
    <t xml:space="preserve">          DGR1508/20</t>
  </si>
  <si>
    <t xml:space="preserve">20210503</t>
  </si>
  <si>
    <t xml:space="preserve">         RIMB-DGR571</t>
  </si>
  <si>
    <t xml:space="preserve">20210419</t>
  </si>
  <si>
    <t xml:space="preserve">               51/04</t>
  </si>
  <si>
    <t xml:space="preserve">PIA ARCICONFRATERNITA DI MISERICORDIA             </t>
  </si>
  <si>
    <t xml:space="preserve">00533920526</t>
  </si>
  <si>
    <t xml:space="preserve">81001430529     </t>
  </si>
  <si>
    <t xml:space="preserve">               52/04</t>
  </si>
  <si>
    <t xml:space="preserve">               53/04</t>
  </si>
  <si>
    <t xml:space="preserve">           SERVDEL15</t>
  </si>
  <si>
    <t xml:space="preserve">20170306</t>
  </si>
  <si>
    <t xml:space="preserve">20160130</t>
  </si>
  <si>
    <t xml:space="preserve">      ASSDOM16CHIUSI</t>
  </si>
  <si>
    <t xml:space="preserve">20170713</t>
  </si>
  <si>
    <t xml:space="preserve">            ASSDOM18</t>
  </si>
  <si>
    <t xml:space="preserve">20181228</t>
  </si>
  <si>
    <t xml:space="preserve">           EDUCDOM18</t>
  </si>
  <si>
    <t xml:space="preserve">       QUOTE18AMIATA</t>
  </si>
  <si>
    <t xml:space="preserve">20190226</t>
  </si>
  <si>
    <t xml:space="preserve">             QUOTE19</t>
  </si>
  <si>
    <t xml:space="preserve">20191231</t>
  </si>
  <si>
    <t xml:space="preserve">               FNA20</t>
  </si>
  <si>
    <t xml:space="preserve">               54/04</t>
  </si>
  <si>
    <t xml:space="preserve">               65 /C</t>
  </si>
  <si>
    <t xml:space="preserve">20210804</t>
  </si>
  <si>
    <t xml:space="preserve">VILLA SERENA SUORE PASSIONISTE-SIGNA              </t>
  </si>
  <si>
    <t xml:space="preserve">01341000485</t>
  </si>
  <si>
    <t xml:space="preserve">01341000485     </t>
  </si>
  <si>
    <t xml:space="preserve">                 349</t>
  </si>
  <si>
    <t xml:space="preserve">20210429</t>
  </si>
  <si>
    <t xml:space="preserve">20210628</t>
  </si>
  <si>
    <t xml:space="preserve">VEN.ARC.MISERICORDIA SARTEANO                     </t>
  </si>
  <si>
    <t xml:space="preserve">00524570520</t>
  </si>
  <si>
    <t xml:space="preserve">81001810522     </t>
  </si>
  <si>
    <t xml:space="preserve">                 441</t>
  </si>
  <si>
    <t xml:space="preserve">20210510</t>
  </si>
  <si>
    <t xml:space="preserve">20210710</t>
  </si>
  <si>
    <t xml:space="preserve">                 531</t>
  </si>
  <si>
    <t xml:space="preserve">20210607</t>
  </si>
  <si>
    <t xml:space="preserve">                 532</t>
  </si>
  <si>
    <t xml:space="preserve">                 533</t>
  </si>
  <si>
    <t xml:space="preserve">            MOBSOC20</t>
  </si>
  <si>
    <t xml:space="preserve">20200608</t>
  </si>
  <si>
    <t xml:space="preserve">20200807</t>
  </si>
  <si>
    <t xml:space="preserve">SIENA SOCCORSO ASSOCIAZIONE                       </t>
  </si>
  <si>
    <t xml:space="preserve">00879850527     </t>
  </si>
  <si>
    <t xml:space="preserve">      TRASP.AMIATA21</t>
  </si>
  <si>
    <t xml:space="preserve">20210219</t>
  </si>
  <si>
    <t xml:space="preserve">20210420</t>
  </si>
  <si>
    <t xml:space="preserve">      TRASP.CHIANA21</t>
  </si>
  <si>
    <t xml:space="preserve">20210702</t>
  </si>
  <si>
    <t xml:space="preserve">CGIL - SIENA                                      </t>
  </si>
  <si>
    <t xml:space="preserve">80002000521</t>
  </si>
  <si>
    <t xml:space="preserve">80002000521     </t>
  </si>
  <si>
    <t xml:space="preserve">          3016001501</t>
  </si>
  <si>
    <t xml:space="preserve">20210624</t>
  </si>
  <si>
    <t xml:space="preserve">20210625</t>
  </si>
  <si>
    <t xml:space="preserve">DEDAGROUP PUBLIC SERVICES Srl                     </t>
  </si>
  <si>
    <t xml:space="preserve">TN</t>
  </si>
  <si>
    <t xml:space="preserve">01727860221</t>
  </si>
  <si>
    <t xml:space="preserve">03188950103     </t>
  </si>
  <si>
    <t xml:space="preserve">         FATTPA 4_21</t>
  </si>
  <si>
    <t xml:space="preserve">20210331</t>
  </si>
  <si>
    <t xml:space="preserve">ASSOC.PUBBLICA ASSISTENZA TORRITA                 </t>
  </si>
  <si>
    <t xml:space="preserve">00626730527</t>
  </si>
  <si>
    <t xml:space="preserve">90000170523     </t>
  </si>
  <si>
    <t xml:space="preserve">         FATTPA 8_21</t>
  </si>
  <si>
    <t xml:space="preserve">               44/EC</t>
  </si>
  <si>
    <t xml:space="preserve">20210810</t>
  </si>
  <si>
    <t xml:space="preserve">A.P.S.P. CENTRO VIRGINIA BORGHERI -               </t>
  </si>
  <si>
    <t xml:space="preserve">00569710528</t>
  </si>
  <si>
    <t xml:space="preserve">00569710528     </t>
  </si>
  <si>
    <t xml:space="preserve">          BV18001214</t>
  </si>
  <si>
    <t xml:space="preserve">20180930</t>
  </si>
  <si>
    <t xml:space="preserve">20181129</t>
  </si>
  <si>
    <t xml:space="preserve">COOPERATIVA SOCIALE MEDIHOSPES ONLUS              </t>
  </si>
  <si>
    <t xml:space="preserve">BA</t>
  </si>
  <si>
    <t xml:space="preserve">01709130767</t>
  </si>
  <si>
    <t xml:space="preserve">01709130767     </t>
  </si>
  <si>
    <t xml:space="preserve">          VB18001210</t>
  </si>
  <si>
    <t xml:space="preserve">          VB18001211</t>
  </si>
  <si>
    <t xml:space="preserve">          VB18001212</t>
  </si>
  <si>
    <t xml:space="preserve">          VB18001213</t>
  </si>
  <si>
    <t xml:space="preserve">          VB18001215</t>
  </si>
  <si>
    <t xml:space="preserve">          VB18001216</t>
  </si>
  <si>
    <t xml:space="preserve">          VB18001217</t>
  </si>
  <si>
    <t xml:space="preserve">          VB19001079</t>
  </si>
  <si>
    <t xml:space="preserve">20190417</t>
  </si>
  <si>
    <t xml:space="preserve">20190616</t>
  </si>
  <si>
    <t xml:space="preserve">          V119000725</t>
  </si>
  <si>
    <t xml:space="preserve">20190327</t>
  </si>
  <si>
    <t xml:space="preserve">20190526</t>
  </si>
  <si>
    <t xml:space="preserve">          V119000726</t>
  </si>
  <si>
    <t xml:space="preserve">          V119000727</t>
  </si>
  <si>
    <t xml:space="preserve">          V119000728</t>
  </si>
  <si>
    <t xml:space="preserve">          V119000729</t>
  </si>
  <si>
    <t xml:space="preserve">          V119000730</t>
  </si>
  <si>
    <t xml:space="preserve">          V119000731</t>
  </si>
  <si>
    <t xml:space="preserve">          V119000732</t>
  </si>
  <si>
    <t xml:space="preserve">          V119001078</t>
  </si>
  <si>
    <t xml:space="preserve">               24/13</t>
  </si>
  <si>
    <t xml:space="preserve">20200206</t>
  </si>
  <si>
    <t xml:space="preserve">20200413</t>
  </si>
  <si>
    <t xml:space="preserve">MEDITERRANEA SOCIETA' COOPERATIVA                 </t>
  </si>
  <si>
    <t xml:space="preserve">01485190522</t>
  </si>
  <si>
    <t xml:space="preserve">01485190522     </t>
  </si>
  <si>
    <t xml:space="preserve">TOTALE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</si>
</sst>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P8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82" activeCellId="0" sqref="A82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9.99"/>
    <col collapsed="false" customWidth="true" hidden="true" outlineLevel="0" max="5" min="2" style="0" width="14.28"/>
    <col collapsed="false" customWidth="true" hidden="false" outlineLevel="0" max="6" min="6" style="0" width="14.28"/>
    <col collapsed="false" customWidth="true" hidden="true" outlineLevel="0" max="7" min="7" style="0" width="19.14"/>
    <col collapsed="false" customWidth="true" hidden="true" outlineLevel="0" max="8" min="8" style="0" width="8.57"/>
    <col collapsed="false" customWidth="true" hidden="true" outlineLevel="0" max="9" min="9" style="0" width="7.86"/>
    <col collapsed="false" customWidth="true" hidden="true" outlineLevel="0" max="10" min="10" style="0" width="8.14"/>
    <col collapsed="false" customWidth="true" hidden="false" outlineLevel="0" max="11" min="11" style="0" width="15"/>
    <col collapsed="false" customWidth="true" hidden="false" outlineLevel="0" max="12" min="12" style="0" width="50.86"/>
    <col collapsed="false" customWidth="true" hidden="false" outlineLevel="0" max="14" min="14" style="0" width="17.22"/>
    <col collapsed="false" customWidth="true" hidden="false" outlineLevel="0" max="15" min="15" style="0" width="15.97"/>
    <col collapsed="false" customWidth="true" hidden="false" outlineLevel="0" max="16" min="16" style="0" width="15"/>
  </cols>
  <sheetData>
    <row r="1" customFormat="false" ht="15" hidden="false" customHeight="false" outlineLevel="0" collapsed="false">
      <c r="L1" s="1" t="s">
        <v>0</v>
      </c>
      <c r="M1" s="1"/>
      <c r="N1" s="1"/>
      <c r="O1" s="1"/>
    </row>
    <row r="2" customFormat="false" ht="35.05" hidden="false" customHeight="false" outlineLevel="0" collapsed="false">
      <c r="A2" s="2" t="s">
        <v>1</v>
      </c>
      <c r="B2" s="2" t="s">
        <v>2</v>
      </c>
      <c r="C2" s="2"/>
      <c r="D2" s="2"/>
      <c r="E2" s="2"/>
      <c r="F2" s="3" t="s">
        <v>3</v>
      </c>
      <c r="G2" s="2" t="s">
        <v>4</v>
      </c>
      <c r="H2" s="2"/>
      <c r="I2" s="2"/>
      <c r="J2" s="2"/>
      <c r="K2" s="3" t="s">
        <v>5</v>
      </c>
      <c r="L2" s="2" t="s">
        <v>6</v>
      </c>
      <c r="M2" s="2" t="s">
        <v>7</v>
      </c>
      <c r="N2" s="2" t="s">
        <v>8</v>
      </c>
      <c r="O2" s="2" t="s">
        <v>9</v>
      </c>
      <c r="P2" s="2" t="s">
        <v>10</v>
      </c>
    </row>
    <row r="3" customFormat="false" ht="15" hidden="false" customHeight="false" outlineLevel="0" collapsed="false">
      <c r="A3" s="4" t="s">
        <v>11</v>
      </c>
      <c r="B3" s="4" t="s">
        <v>12</v>
      </c>
      <c r="C3" s="4" t="str">
        <f aca="false">MID(B3,1,4)</f>
        <v>2021</v>
      </c>
      <c r="D3" s="4" t="str">
        <f aca="false">MID(B3,5,2)</f>
        <v>04</v>
      </c>
      <c r="E3" s="4" t="str">
        <f aca="false">MID(B3,7,2)</f>
        <v>27</v>
      </c>
      <c r="F3" s="4" t="str">
        <f aca="false">CONCATENATE(E3,"/",D3,"/",C3)</f>
        <v>27/04/2021</v>
      </c>
      <c r="G3" s="4" t="s">
        <v>13</v>
      </c>
      <c r="H3" s="4" t="str">
        <f aca="false">MID(G3,1,4)</f>
        <v>2021</v>
      </c>
      <c r="I3" s="4" t="str">
        <f aca="false">MID(G3,5,2)</f>
        <v>07</v>
      </c>
      <c r="J3" s="4" t="str">
        <f aca="false">MID(G3,7,2)</f>
        <v>03</v>
      </c>
      <c r="K3" s="4" t="str">
        <f aca="false">CONCATENATE(J3,"/",I3,"/",H3)</f>
        <v>03/07/2021</v>
      </c>
      <c r="L3" s="4" t="s">
        <v>14</v>
      </c>
      <c r="M3" s="4" t="s">
        <v>15</v>
      </c>
      <c r="N3" s="4" t="s">
        <v>16</v>
      </c>
      <c r="O3" s="4" t="s">
        <v>17</v>
      </c>
      <c r="P3" s="5" t="n">
        <v>-1394.53</v>
      </c>
    </row>
    <row r="4" customFormat="false" ht="15" hidden="false" customHeight="false" outlineLevel="0" collapsed="false">
      <c r="A4" s="4" t="s">
        <v>18</v>
      </c>
      <c r="B4" s="4" t="s">
        <v>19</v>
      </c>
      <c r="C4" s="4" t="str">
        <f aca="false">MID(B4,1,4)</f>
        <v>2021</v>
      </c>
      <c r="D4" s="4" t="str">
        <f aca="false">MID(B4,5,2)</f>
        <v>04</v>
      </c>
      <c r="E4" s="4" t="str">
        <f aca="false">MID(B4,7,2)</f>
        <v>30</v>
      </c>
      <c r="F4" s="4" t="str">
        <f aca="false">CONCATENATE(E4,"/",D4,"/",C4)</f>
        <v>30/04/2021</v>
      </c>
      <c r="G4" s="4" t="s">
        <v>20</v>
      </c>
      <c r="H4" s="4" t="str">
        <f aca="false">MID(G4,1,4)</f>
        <v>2021</v>
      </c>
      <c r="I4" s="4" t="str">
        <f aca="false">MID(G4,5,2)</f>
        <v>07</v>
      </c>
      <c r="J4" s="4" t="str">
        <f aca="false">MID(G4,7,2)</f>
        <v>04</v>
      </c>
      <c r="K4" s="4" t="str">
        <f aca="false">CONCATENATE(J4,"/",I4,"/",H4)</f>
        <v>04/07/2021</v>
      </c>
      <c r="L4" s="4" t="s">
        <v>21</v>
      </c>
      <c r="M4" s="4" t="s">
        <v>15</v>
      </c>
      <c r="N4" s="4" t="s">
        <v>22</v>
      </c>
      <c r="O4" s="4" t="s">
        <v>23</v>
      </c>
      <c r="P4" s="5" t="n">
        <v>-914.4</v>
      </c>
    </row>
    <row r="5" customFormat="false" ht="15" hidden="false" customHeight="false" outlineLevel="0" collapsed="false">
      <c r="A5" s="4" t="s">
        <v>24</v>
      </c>
      <c r="B5" s="4" t="s">
        <v>25</v>
      </c>
      <c r="C5" s="4" t="str">
        <f aca="false">MID(B5,1,4)</f>
        <v>2021</v>
      </c>
      <c r="D5" s="4" t="str">
        <f aca="false">MID(B5,5,2)</f>
        <v>05</v>
      </c>
      <c r="E5" s="4" t="str">
        <f aca="false">MID(B5,7,2)</f>
        <v>31</v>
      </c>
      <c r="F5" s="4" t="str">
        <f aca="false">CONCATENATE(E5,"/",D5,"/",C5)</f>
        <v>31/05/2021</v>
      </c>
      <c r="G5" s="4" t="s">
        <v>26</v>
      </c>
      <c r="H5" s="4" t="str">
        <f aca="false">MID(G5,1,4)</f>
        <v>2021</v>
      </c>
      <c r="I5" s="4" t="str">
        <f aca="false">MID(G5,5,2)</f>
        <v>07</v>
      </c>
      <c r="J5" s="4" t="str">
        <f aca="false">MID(G5,7,2)</f>
        <v>31</v>
      </c>
      <c r="K5" s="4" t="str">
        <f aca="false">CONCATENATE(J5,"/",I5,"/",H5)</f>
        <v>31/07/2021</v>
      </c>
      <c r="L5" s="4" t="s">
        <v>21</v>
      </c>
      <c r="M5" s="4" t="s">
        <v>15</v>
      </c>
      <c r="N5" s="4" t="s">
        <v>22</v>
      </c>
      <c r="O5" s="4" t="s">
        <v>23</v>
      </c>
      <c r="P5" s="5" t="n">
        <v>-822.96</v>
      </c>
    </row>
    <row r="6" customFormat="false" ht="15" hidden="false" customHeight="false" outlineLevel="0" collapsed="false">
      <c r="A6" s="4" t="s">
        <v>27</v>
      </c>
      <c r="B6" s="4" t="s">
        <v>28</v>
      </c>
      <c r="C6" s="4" t="str">
        <f aca="false">MID(B6,1,4)</f>
        <v>2021</v>
      </c>
      <c r="D6" s="4" t="str">
        <f aca="false">MID(B6,5,2)</f>
        <v>06</v>
      </c>
      <c r="E6" s="4" t="str">
        <f aca="false">MID(B6,7,2)</f>
        <v>30</v>
      </c>
      <c r="F6" s="4" t="str">
        <f aca="false">CONCATENATE(E6,"/",D6,"/",C6)</f>
        <v>30/06/2021</v>
      </c>
      <c r="G6" s="4" t="s">
        <v>29</v>
      </c>
      <c r="H6" s="4" t="str">
        <f aca="false">MID(G6,1,4)</f>
        <v>2021</v>
      </c>
      <c r="I6" s="4" t="str">
        <f aca="false">MID(G6,5,2)</f>
        <v>08</v>
      </c>
      <c r="J6" s="4" t="str">
        <f aca="false">MID(G6,7,2)</f>
        <v>29</v>
      </c>
      <c r="K6" s="4" t="str">
        <f aca="false">CONCATENATE(J6,"/",I6,"/",H6)</f>
        <v>29/08/2021</v>
      </c>
      <c r="L6" s="4" t="s">
        <v>30</v>
      </c>
      <c r="M6" s="4" t="s">
        <v>15</v>
      </c>
      <c r="N6" s="4" t="s">
        <v>31</v>
      </c>
      <c r="O6" s="4" t="s">
        <v>32</v>
      </c>
      <c r="P6" s="5" t="n">
        <v>-4991.01</v>
      </c>
    </row>
    <row r="7" customFormat="false" ht="15" hidden="false" customHeight="false" outlineLevel="0" collapsed="false">
      <c r="A7" s="4" t="s">
        <v>33</v>
      </c>
      <c r="B7" s="4" t="s">
        <v>34</v>
      </c>
      <c r="C7" s="4" t="str">
        <f aca="false">MID(B7,1,4)</f>
        <v>2021</v>
      </c>
      <c r="D7" s="4" t="str">
        <f aca="false">MID(B7,5,2)</f>
        <v>06</v>
      </c>
      <c r="E7" s="4" t="str">
        <f aca="false">MID(B7,7,2)</f>
        <v>04</v>
      </c>
      <c r="F7" s="4" t="str">
        <f aca="false">CONCATENATE(E7,"/",D7,"/",C7)</f>
        <v>04/06/2021</v>
      </c>
      <c r="G7" s="4" t="s">
        <v>35</v>
      </c>
      <c r="H7" s="4" t="str">
        <f aca="false">MID(G7,1,4)</f>
        <v>2021</v>
      </c>
      <c r="I7" s="4" t="str">
        <f aca="false">MID(G7,5,2)</f>
        <v>08</v>
      </c>
      <c r="J7" s="4" t="str">
        <f aca="false">MID(G7,7,2)</f>
        <v>07</v>
      </c>
      <c r="K7" s="4" t="str">
        <f aca="false">CONCATENATE(J7,"/",I7,"/",H7)</f>
        <v>07/08/2021</v>
      </c>
      <c r="L7" s="4" t="s">
        <v>36</v>
      </c>
      <c r="M7" s="4" t="s">
        <v>37</v>
      </c>
      <c r="N7" s="4" t="s">
        <v>38</v>
      </c>
      <c r="O7" s="4" t="s">
        <v>39</v>
      </c>
      <c r="P7" s="5" t="n">
        <v>-951.53</v>
      </c>
    </row>
    <row r="8" customFormat="false" ht="15" hidden="false" customHeight="false" outlineLevel="0" collapsed="false">
      <c r="A8" s="4" t="s">
        <v>40</v>
      </c>
      <c r="B8" s="4" t="s">
        <v>41</v>
      </c>
      <c r="C8" s="4" t="str">
        <f aca="false">MID(B8,1,4)</f>
        <v>2021</v>
      </c>
      <c r="D8" s="4" t="str">
        <f aca="false">MID(B8,5,2)</f>
        <v>06</v>
      </c>
      <c r="E8" s="4" t="str">
        <f aca="false">MID(B8,7,2)</f>
        <v>16</v>
      </c>
      <c r="F8" s="4" t="str">
        <f aca="false">CONCATENATE(E8,"/",D8,"/",C8)</f>
        <v>16/06/2021</v>
      </c>
      <c r="G8" s="4" t="s">
        <v>42</v>
      </c>
      <c r="H8" s="4" t="str">
        <f aca="false">MID(G8,1,4)</f>
        <v>2021</v>
      </c>
      <c r="I8" s="4" t="str">
        <f aca="false">MID(G8,5,2)</f>
        <v>08</v>
      </c>
      <c r="J8" s="4" t="str">
        <f aca="false">MID(G8,7,2)</f>
        <v>22</v>
      </c>
      <c r="K8" s="4" t="str">
        <f aca="false">CONCATENATE(J8,"/",I8,"/",H8)</f>
        <v>22/08/2021</v>
      </c>
      <c r="L8" s="4" t="s">
        <v>43</v>
      </c>
      <c r="M8" s="4" t="s">
        <v>44</v>
      </c>
      <c r="N8" s="4" t="s">
        <v>45</v>
      </c>
      <c r="O8" s="4" t="s">
        <v>46</v>
      </c>
      <c r="P8" s="5" t="n">
        <v>-591.74</v>
      </c>
    </row>
    <row r="9" customFormat="false" ht="15" hidden="false" customHeight="false" outlineLevel="0" collapsed="false">
      <c r="A9" s="4" t="s">
        <v>47</v>
      </c>
      <c r="B9" s="4" t="s">
        <v>25</v>
      </c>
      <c r="C9" s="4" t="str">
        <f aca="false">MID(B9,1,4)</f>
        <v>2021</v>
      </c>
      <c r="D9" s="4" t="str">
        <f aca="false">MID(B9,5,2)</f>
        <v>05</v>
      </c>
      <c r="E9" s="4" t="str">
        <f aca="false">MID(B9,7,2)</f>
        <v>31</v>
      </c>
      <c r="F9" s="4" t="str">
        <f aca="false">CONCATENATE(E9,"/",D9,"/",C9)</f>
        <v>31/05/2021</v>
      </c>
      <c r="G9" s="4" t="s">
        <v>48</v>
      </c>
      <c r="H9" s="4" t="str">
        <f aca="false">MID(G9,1,4)</f>
        <v>2021</v>
      </c>
      <c r="I9" s="4" t="str">
        <f aca="false">MID(G9,5,2)</f>
        <v>08</v>
      </c>
      <c r="J9" s="4" t="str">
        <f aca="false">MID(G9,7,2)</f>
        <v>02</v>
      </c>
      <c r="K9" s="4" t="str">
        <f aca="false">CONCATENATE(J9,"/",I9,"/",H9)</f>
        <v>02/08/2021</v>
      </c>
      <c r="L9" s="4" t="s">
        <v>49</v>
      </c>
      <c r="M9" s="4" t="s">
        <v>15</v>
      </c>
      <c r="N9" s="4" t="s">
        <v>50</v>
      </c>
      <c r="O9" s="4" t="s">
        <v>51</v>
      </c>
      <c r="P9" s="5" t="n">
        <v>-495.09</v>
      </c>
    </row>
    <row r="10" customFormat="false" ht="15" hidden="false" customHeight="false" outlineLevel="0" collapsed="false">
      <c r="A10" s="4" t="s">
        <v>52</v>
      </c>
      <c r="B10" s="4" t="s">
        <v>25</v>
      </c>
      <c r="C10" s="4" t="str">
        <f aca="false">MID(B10,1,4)</f>
        <v>2021</v>
      </c>
      <c r="D10" s="4" t="str">
        <f aca="false">MID(B10,5,2)</f>
        <v>05</v>
      </c>
      <c r="E10" s="4" t="str">
        <f aca="false">MID(B10,7,2)</f>
        <v>31</v>
      </c>
      <c r="F10" s="4" t="str">
        <f aca="false">CONCATENATE(E10,"/",D10,"/",C10)</f>
        <v>31/05/2021</v>
      </c>
      <c r="G10" s="4" t="s">
        <v>48</v>
      </c>
      <c r="H10" s="4" t="str">
        <f aca="false">MID(G10,1,4)</f>
        <v>2021</v>
      </c>
      <c r="I10" s="4" t="str">
        <f aca="false">MID(G10,5,2)</f>
        <v>08</v>
      </c>
      <c r="J10" s="4" t="str">
        <f aca="false">MID(G10,7,2)</f>
        <v>02</v>
      </c>
      <c r="K10" s="4" t="str">
        <f aca="false">CONCATENATE(J10,"/",I10,"/",H10)</f>
        <v>02/08/2021</v>
      </c>
      <c r="L10" s="4" t="s">
        <v>49</v>
      </c>
      <c r="M10" s="4" t="s">
        <v>15</v>
      </c>
      <c r="N10" s="4" t="s">
        <v>50</v>
      </c>
      <c r="O10" s="4" t="s">
        <v>51</v>
      </c>
      <c r="P10" s="5" t="n">
        <v>-495.09</v>
      </c>
    </row>
    <row r="11" customFormat="false" ht="15" hidden="false" customHeight="false" outlineLevel="0" collapsed="false">
      <c r="A11" s="4" t="s">
        <v>53</v>
      </c>
      <c r="B11" s="4" t="s">
        <v>54</v>
      </c>
      <c r="C11" s="4" t="str">
        <f aca="false">MID(B11,1,4)</f>
        <v>2021</v>
      </c>
      <c r="D11" s="4" t="str">
        <f aca="false">MID(B11,5,2)</f>
        <v>03</v>
      </c>
      <c r="E11" s="4" t="str">
        <f aca="false">MID(B11,7,2)</f>
        <v>17</v>
      </c>
      <c r="F11" s="4" t="str">
        <f aca="false">CONCATENATE(E11,"/",D11,"/",C11)</f>
        <v>17/03/2021</v>
      </c>
      <c r="G11" s="4" t="s">
        <v>54</v>
      </c>
      <c r="H11" s="4" t="str">
        <f aca="false">MID(G11,1,4)</f>
        <v>2021</v>
      </c>
      <c r="I11" s="4" t="str">
        <f aca="false">MID(G11,5,2)</f>
        <v>03</v>
      </c>
      <c r="J11" s="4" t="str">
        <f aca="false">MID(G11,7,2)</f>
        <v>17</v>
      </c>
      <c r="K11" s="4" t="str">
        <f aca="false">CONCATENATE(J11,"/",I11,"/",H11)</f>
        <v>17/03/2021</v>
      </c>
      <c r="L11" s="4" t="s">
        <v>55</v>
      </c>
      <c r="M11" s="4" t="s">
        <v>15</v>
      </c>
      <c r="N11" s="4" t="s">
        <v>56</v>
      </c>
      <c r="O11" s="4" t="s">
        <v>57</v>
      </c>
      <c r="P11" s="5" t="n">
        <v>-644</v>
      </c>
    </row>
    <row r="12" customFormat="false" ht="15" hidden="false" customHeight="false" outlineLevel="0" collapsed="false">
      <c r="A12" s="4" t="s">
        <v>58</v>
      </c>
      <c r="B12" s="4" t="s">
        <v>59</v>
      </c>
      <c r="C12" s="4" t="str">
        <f aca="false">MID(B12,1,4)</f>
        <v>2021</v>
      </c>
      <c r="D12" s="4" t="str">
        <f aca="false">MID(B12,5,2)</f>
        <v>06</v>
      </c>
      <c r="E12" s="4" t="str">
        <f aca="false">MID(B12,7,2)</f>
        <v>21</v>
      </c>
      <c r="F12" s="4" t="str">
        <f aca="false">CONCATENATE(E12,"/",D12,"/",C12)</f>
        <v>21/06/2021</v>
      </c>
      <c r="G12" s="4" t="s">
        <v>60</v>
      </c>
      <c r="H12" s="4" t="str">
        <f aca="false">MID(G12,1,4)</f>
        <v>2021</v>
      </c>
      <c r="I12" s="4" t="str">
        <f aca="false">MID(G12,5,2)</f>
        <v>07</v>
      </c>
      <c r="J12" s="4" t="str">
        <f aca="false">MID(G12,7,2)</f>
        <v>21</v>
      </c>
      <c r="K12" s="4" t="str">
        <f aca="false">CONCATENATE(J12,"/",I12,"/",H12)</f>
        <v>21/07/2021</v>
      </c>
      <c r="L12" s="4" t="s">
        <v>61</v>
      </c>
      <c r="M12" s="4" t="s">
        <v>15</v>
      </c>
      <c r="N12" s="4" t="s">
        <v>62</v>
      </c>
      <c r="O12" s="4" t="s">
        <v>51</v>
      </c>
      <c r="P12" s="5" t="n">
        <v>-58.12</v>
      </c>
    </row>
    <row r="13" customFormat="false" ht="15" hidden="false" customHeight="false" outlineLevel="0" collapsed="false">
      <c r="A13" s="4" t="s">
        <v>63</v>
      </c>
      <c r="B13" s="4" t="s">
        <v>59</v>
      </c>
      <c r="C13" s="4" t="str">
        <f aca="false">MID(B13,1,4)</f>
        <v>2021</v>
      </c>
      <c r="D13" s="4" t="str">
        <f aca="false">MID(B13,5,2)</f>
        <v>06</v>
      </c>
      <c r="E13" s="4" t="str">
        <f aca="false">MID(B13,7,2)</f>
        <v>21</v>
      </c>
      <c r="F13" s="4" t="str">
        <f aca="false">CONCATENATE(E13,"/",D13,"/",C13)</f>
        <v>21/06/2021</v>
      </c>
      <c r="G13" s="4" t="s">
        <v>64</v>
      </c>
      <c r="H13" s="4" t="str">
        <f aca="false">MID(G13,1,4)</f>
        <v>2021</v>
      </c>
      <c r="I13" s="4" t="str">
        <f aca="false">MID(G13,5,2)</f>
        <v>08</v>
      </c>
      <c r="J13" s="4" t="str">
        <f aca="false">MID(G13,7,2)</f>
        <v>20</v>
      </c>
      <c r="K13" s="4" t="str">
        <f aca="false">CONCATENATE(J13,"/",I13,"/",H13)</f>
        <v>20/08/2021</v>
      </c>
      <c r="L13" s="4" t="s">
        <v>65</v>
      </c>
      <c r="M13" s="4" t="s">
        <v>15</v>
      </c>
      <c r="N13" s="4" t="s">
        <v>66</v>
      </c>
      <c r="O13" s="4" t="s">
        <v>67</v>
      </c>
      <c r="P13" s="5" t="n">
        <v>-645.13</v>
      </c>
    </row>
    <row r="14" customFormat="false" ht="15" hidden="false" customHeight="false" outlineLevel="0" collapsed="false">
      <c r="A14" s="4" t="s">
        <v>68</v>
      </c>
      <c r="B14" s="4" t="s">
        <v>69</v>
      </c>
      <c r="C14" s="4" t="str">
        <f aca="false">MID(B14,1,4)</f>
        <v>2021</v>
      </c>
      <c r="D14" s="4" t="str">
        <f aca="false">MID(B14,5,2)</f>
        <v>06</v>
      </c>
      <c r="E14" s="4" t="str">
        <f aca="false">MID(B14,7,2)</f>
        <v>01</v>
      </c>
      <c r="F14" s="4" t="str">
        <f aca="false">CONCATENATE(E14,"/",D14,"/",C14)</f>
        <v>01/06/2021</v>
      </c>
      <c r="G14" s="4" t="s">
        <v>70</v>
      </c>
      <c r="H14" s="4" t="str">
        <f aca="false">MID(G14,1,4)</f>
        <v>2021</v>
      </c>
      <c r="I14" s="4" t="str">
        <f aca="false">MID(G14,5,2)</f>
        <v>06</v>
      </c>
      <c r="J14" s="4" t="str">
        <f aca="false">MID(G14,7,2)</f>
        <v>03</v>
      </c>
      <c r="K14" s="4" t="str">
        <f aca="false">CONCATENATE(J14,"/",I14,"/",H14)</f>
        <v>03/06/2021</v>
      </c>
      <c r="L14" s="4" t="s">
        <v>71</v>
      </c>
      <c r="M14" s="4" t="s">
        <v>15</v>
      </c>
      <c r="N14" s="4" t="s">
        <v>72</v>
      </c>
      <c r="O14" s="4" t="s">
        <v>73</v>
      </c>
      <c r="P14" s="5" t="n">
        <v>-536.75</v>
      </c>
    </row>
    <row r="15" customFormat="false" ht="15" hidden="false" customHeight="false" outlineLevel="0" collapsed="false">
      <c r="A15" s="4" t="s">
        <v>74</v>
      </c>
      <c r="B15" s="4" t="s">
        <v>69</v>
      </c>
      <c r="C15" s="4" t="str">
        <f aca="false">MID(B15,1,4)</f>
        <v>2021</v>
      </c>
      <c r="D15" s="4" t="str">
        <f aca="false">MID(B15,5,2)</f>
        <v>06</v>
      </c>
      <c r="E15" s="4" t="str">
        <f aca="false">MID(B15,7,2)</f>
        <v>01</v>
      </c>
      <c r="F15" s="4" t="str">
        <f aca="false">CONCATENATE(E15,"/",D15,"/",C15)</f>
        <v>01/06/2021</v>
      </c>
      <c r="G15" s="4" t="s">
        <v>70</v>
      </c>
      <c r="H15" s="4" t="str">
        <f aca="false">MID(G15,1,4)</f>
        <v>2021</v>
      </c>
      <c r="I15" s="4" t="str">
        <f aca="false">MID(G15,5,2)</f>
        <v>06</v>
      </c>
      <c r="J15" s="4" t="str">
        <f aca="false">MID(G15,7,2)</f>
        <v>03</v>
      </c>
      <c r="K15" s="4" t="str">
        <f aca="false">CONCATENATE(J15,"/",I15,"/",H15)</f>
        <v>03/06/2021</v>
      </c>
      <c r="L15" s="4" t="s">
        <v>71</v>
      </c>
      <c r="M15" s="4" t="s">
        <v>15</v>
      </c>
      <c r="N15" s="4" t="s">
        <v>72</v>
      </c>
      <c r="O15" s="4" t="s">
        <v>73</v>
      </c>
      <c r="P15" s="5" t="n">
        <v>-1295</v>
      </c>
    </row>
    <row r="16" customFormat="false" ht="15" hidden="false" customHeight="false" outlineLevel="0" collapsed="false">
      <c r="A16" s="4" t="s">
        <v>75</v>
      </c>
      <c r="B16" s="4" t="s">
        <v>69</v>
      </c>
      <c r="C16" s="4" t="str">
        <f aca="false">MID(B16,1,4)</f>
        <v>2021</v>
      </c>
      <c r="D16" s="4" t="str">
        <f aca="false">MID(B16,5,2)</f>
        <v>06</v>
      </c>
      <c r="E16" s="4" t="str">
        <f aca="false">MID(B16,7,2)</f>
        <v>01</v>
      </c>
      <c r="F16" s="4" t="str">
        <f aca="false">CONCATENATE(E16,"/",D16,"/",C16)</f>
        <v>01/06/2021</v>
      </c>
      <c r="G16" s="4" t="s">
        <v>70</v>
      </c>
      <c r="H16" s="4" t="str">
        <f aca="false">MID(G16,1,4)</f>
        <v>2021</v>
      </c>
      <c r="I16" s="4" t="str">
        <f aca="false">MID(G16,5,2)</f>
        <v>06</v>
      </c>
      <c r="J16" s="4" t="str">
        <f aca="false">MID(G16,7,2)</f>
        <v>03</v>
      </c>
      <c r="K16" s="4" t="str">
        <f aca="false">CONCATENATE(J16,"/",I16,"/",H16)</f>
        <v>03/06/2021</v>
      </c>
      <c r="L16" s="4" t="s">
        <v>71</v>
      </c>
      <c r="M16" s="4" t="s">
        <v>15</v>
      </c>
      <c r="N16" s="4" t="s">
        <v>72</v>
      </c>
      <c r="O16" s="4" t="s">
        <v>73</v>
      </c>
      <c r="P16" s="5" t="n">
        <v>-1056</v>
      </c>
    </row>
    <row r="17" customFormat="false" ht="15" hidden="false" customHeight="false" outlineLevel="0" collapsed="false">
      <c r="A17" s="4" t="s">
        <v>76</v>
      </c>
      <c r="B17" s="4" t="s">
        <v>69</v>
      </c>
      <c r="C17" s="4" t="str">
        <f aca="false">MID(B17,1,4)</f>
        <v>2021</v>
      </c>
      <c r="D17" s="4" t="str">
        <f aca="false">MID(B17,5,2)</f>
        <v>06</v>
      </c>
      <c r="E17" s="4" t="str">
        <f aca="false">MID(B17,7,2)</f>
        <v>01</v>
      </c>
      <c r="F17" s="4" t="str">
        <f aca="false">CONCATENATE(E17,"/",D17,"/",C17)</f>
        <v>01/06/2021</v>
      </c>
      <c r="G17" s="4" t="s">
        <v>70</v>
      </c>
      <c r="H17" s="4" t="str">
        <f aca="false">MID(G17,1,4)</f>
        <v>2021</v>
      </c>
      <c r="I17" s="4" t="str">
        <f aca="false">MID(G17,5,2)</f>
        <v>06</v>
      </c>
      <c r="J17" s="4" t="str">
        <f aca="false">MID(G17,7,2)</f>
        <v>03</v>
      </c>
      <c r="K17" s="4" t="str">
        <f aca="false">CONCATENATE(J17,"/",I17,"/",H17)</f>
        <v>03/06/2021</v>
      </c>
      <c r="L17" s="4" t="s">
        <v>71</v>
      </c>
      <c r="M17" s="4" t="s">
        <v>15</v>
      </c>
      <c r="N17" s="4" t="s">
        <v>72</v>
      </c>
      <c r="O17" s="4" t="s">
        <v>73</v>
      </c>
      <c r="P17" s="5" t="n">
        <v>-457.08</v>
      </c>
    </row>
    <row r="18" customFormat="false" ht="15" hidden="false" customHeight="false" outlineLevel="0" collapsed="false">
      <c r="A18" s="4" t="s">
        <v>77</v>
      </c>
      <c r="B18" s="4" t="s">
        <v>69</v>
      </c>
      <c r="C18" s="4" t="str">
        <f aca="false">MID(B18,1,4)</f>
        <v>2021</v>
      </c>
      <c r="D18" s="4" t="str">
        <f aca="false">MID(B18,5,2)</f>
        <v>06</v>
      </c>
      <c r="E18" s="4" t="str">
        <f aca="false">MID(B18,7,2)</f>
        <v>01</v>
      </c>
      <c r="F18" s="4" t="str">
        <f aca="false">CONCATENATE(E18,"/",D18,"/",C18)</f>
        <v>01/06/2021</v>
      </c>
      <c r="G18" s="4" t="s">
        <v>70</v>
      </c>
      <c r="H18" s="4" t="str">
        <f aca="false">MID(G18,1,4)</f>
        <v>2021</v>
      </c>
      <c r="I18" s="4" t="str">
        <f aca="false">MID(G18,5,2)</f>
        <v>06</v>
      </c>
      <c r="J18" s="4" t="str">
        <f aca="false">MID(G18,7,2)</f>
        <v>03</v>
      </c>
      <c r="K18" s="4" t="str">
        <f aca="false">CONCATENATE(J18,"/",I18,"/",H18)</f>
        <v>03/06/2021</v>
      </c>
      <c r="L18" s="4" t="s">
        <v>71</v>
      </c>
      <c r="M18" s="4" t="s">
        <v>15</v>
      </c>
      <c r="N18" s="4" t="s">
        <v>72</v>
      </c>
      <c r="O18" s="4" t="s">
        <v>73</v>
      </c>
      <c r="P18" s="5" t="n">
        <v>-909.99</v>
      </c>
    </row>
    <row r="19" customFormat="false" ht="15" hidden="false" customHeight="false" outlineLevel="0" collapsed="false">
      <c r="A19" s="4" t="s">
        <v>78</v>
      </c>
      <c r="B19" s="4" t="s">
        <v>69</v>
      </c>
      <c r="C19" s="4" t="str">
        <f aca="false">MID(B19,1,4)</f>
        <v>2021</v>
      </c>
      <c r="D19" s="4" t="str">
        <f aca="false">MID(B19,5,2)</f>
        <v>06</v>
      </c>
      <c r="E19" s="4" t="str">
        <f aca="false">MID(B19,7,2)</f>
        <v>01</v>
      </c>
      <c r="F19" s="4" t="str">
        <f aca="false">CONCATENATE(E19,"/",D19,"/",C19)</f>
        <v>01/06/2021</v>
      </c>
      <c r="G19" s="4" t="s">
        <v>70</v>
      </c>
      <c r="H19" s="4" t="str">
        <f aca="false">MID(G19,1,4)</f>
        <v>2021</v>
      </c>
      <c r="I19" s="4" t="str">
        <f aca="false">MID(G19,5,2)</f>
        <v>06</v>
      </c>
      <c r="J19" s="4" t="str">
        <f aca="false">MID(G19,7,2)</f>
        <v>03</v>
      </c>
      <c r="K19" s="4" t="str">
        <f aca="false">CONCATENATE(J19,"/",I19,"/",H19)</f>
        <v>03/06/2021</v>
      </c>
      <c r="L19" s="4" t="s">
        <v>71</v>
      </c>
      <c r="M19" s="4" t="s">
        <v>15</v>
      </c>
      <c r="N19" s="4" t="s">
        <v>72</v>
      </c>
      <c r="O19" s="4" t="s">
        <v>73</v>
      </c>
      <c r="P19" s="5" t="n">
        <v>-1056.93</v>
      </c>
    </row>
    <row r="20" customFormat="false" ht="15" hidden="false" customHeight="false" outlineLevel="0" collapsed="false">
      <c r="A20" s="4" t="s">
        <v>79</v>
      </c>
      <c r="B20" s="4" t="s">
        <v>80</v>
      </c>
      <c r="C20" s="4" t="str">
        <f aca="false">MID(B20,1,4)</f>
        <v>2012</v>
      </c>
      <c r="D20" s="4" t="str">
        <f aca="false">MID(B20,5,2)</f>
        <v>06</v>
      </c>
      <c r="E20" s="4" t="str">
        <f aca="false">MID(B20,7,2)</f>
        <v>01</v>
      </c>
      <c r="F20" s="4" t="str">
        <f aca="false">CONCATENATE(E20,"/",D20,"/",C20)</f>
        <v>01/06/2012</v>
      </c>
      <c r="G20" s="4" t="s">
        <v>80</v>
      </c>
      <c r="H20" s="4" t="str">
        <f aca="false">MID(G20,1,4)</f>
        <v>2012</v>
      </c>
      <c r="I20" s="4" t="str">
        <f aca="false">MID(G20,5,2)</f>
        <v>06</v>
      </c>
      <c r="J20" s="4" t="str">
        <f aca="false">MID(G20,7,2)</f>
        <v>01</v>
      </c>
      <c r="K20" s="4" t="str">
        <f aca="false">CONCATENATE(J20,"/",I20,"/",H20)</f>
        <v>01/06/2012</v>
      </c>
      <c r="L20" s="4" t="s">
        <v>81</v>
      </c>
      <c r="M20" s="4" t="s">
        <v>82</v>
      </c>
      <c r="N20" s="4" t="s">
        <v>83</v>
      </c>
      <c r="O20" s="4" t="s">
        <v>84</v>
      </c>
      <c r="P20" s="5" t="n">
        <v>-138.82</v>
      </c>
    </row>
    <row r="21" customFormat="false" ht="15" hidden="false" customHeight="false" outlineLevel="0" collapsed="false">
      <c r="A21" s="4" t="s">
        <v>85</v>
      </c>
      <c r="B21" s="4" t="s">
        <v>86</v>
      </c>
      <c r="C21" s="4" t="str">
        <f aca="false">MID(B21,1,4)</f>
        <v>2012</v>
      </c>
      <c r="D21" s="4" t="str">
        <f aca="false">MID(B21,5,2)</f>
        <v>08</v>
      </c>
      <c r="E21" s="4" t="str">
        <f aca="false">MID(B21,7,2)</f>
        <v>01</v>
      </c>
      <c r="F21" s="4" t="str">
        <f aca="false">CONCATENATE(E21,"/",D21,"/",C21)</f>
        <v>01/08/2012</v>
      </c>
      <c r="G21" s="4" t="s">
        <v>86</v>
      </c>
      <c r="H21" s="4" t="str">
        <f aca="false">MID(G21,1,4)</f>
        <v>2012</v>
      </c>
      <c r="I21" s="4" t="str">
        <f aca="false">MID(G21,5,2)</f>
        <v>08</v>
      </c>
      <c r="J21" s="4" t="str">
        <f aca="false">MID(G21,7,2)</f>
        <v>01</v>
      </c>
      <c r="K21" s="4" t="str">
        <f aca="false">CONCATENATE(J21,"/",I21,"/",H21)</f>
        <v>01/08/2012</v>
      </c>
      <c r="L21" s="4" t="s">
        <v>81</v>
      </c>
      <c r="M21" s="4" t="s">
        <v>82</v>
      </c>
      <c r="N21" s="4" t="s">
        <v>83</v>
      </c>
      <c r="O21" s="4" t="s">
        <v>84</v>
      </c>
      <c r="P21" s="5" t="n">
        <v>-1075.82</v>
      </c>
    </row>
    <row r="22" customFormat="false" ht="15" hidden="false" customHeight="false" outlineLevel="0" collapsed="false">
      <c r="A22" s="4" t="s">
        <v>87</v>
      </c>
      <c r="B22" s="4" t="s">
        <v>88</v>
      </c>
      <c r="C22" s="4" t="str">
        <f aca="false">MID(B22,1,4)</f>
        <v>2012</v>
      </c>
      <c r="D22" s="4" t="str">
        <f aca="false">MID(B22,5,2)</f>
        <v>09</v>
      </c>
      <c r="E22" s="4" t="str">
        <f aca="false">MID(B22,7,2)</f>
        <v>01</v>
      </c>
      <c r="F22" s="4" t="str">
        <f aca="false">CONCATENATE(E22,"/",D22,"/",C22)</f>
        <v>01/09/2012</v>
      </c>
      <c r="G22" s="4" t="s">
        <v>88</v>
      </c>
      <c r="H22" s="4" t="str">
        <f aca="false">MID(G22,1,4)</f>
        <v>2012</v>
      </c>
      <c r="I22" s="4" t="str">
        <f aca="false">MID(G22,5,2)</f>
        <v>09</v>
      </c>
      <c r="J22" s="4" t="str">
        <f aca="false">MID(G22,7,2)</f>
        <v>01</v>
      </c>
      <c r="K22" s="4" t="str">
        <f aca="false">CONCATENATE(J22,"/",I22,"/",H22)</f>
        <v>01/09/2012</v>
      </c>
      <c r="L22" s="4" t="s">
        <v>81</v>
      </c>
      <c r="M22" s="4" t="s">
        <v>82</v>
      </c>
      <c r="N22" s="4" t="s">
        <v>83</v>
      </c>
      <c r="O22" s="4" t="s">
        <v>84</v>
      </c>
      <c r="P22" s="5" t="n">
        <v>-231.36</v>
      </c>
    </row>
    <row r="23" customFormat="false" ht="15" hidden="false" customHeight="false" outlineLevel="0" collapsed="false">
      <c r="A23" s="4" t="s">
        <v>89</v>
      </c>
      <c r="B23" s="4" t="s">
        <v>59</v>
      </c>
      <c r="C23" s="4" t="str">
        <f aca="false">MID(B23,1,4)</f>
        <v>2021</v>
      </c>
      <c r="D23" s="4" t="str">
        <f aca="false">MID(B23,5,2)</f>
        <v>06</v>
      </c>
      <c r="E23" s="4" t="str">
        <f aca="false">MID(B23,7,2)</f>
        <v>21</v>
      </c>
      <c r="F23" s="4" t="str">
        <f aca="false">CONCATENATE(E23,"/",D23,"/",C23)</f>
        <v>21/06/2021</v>
      </c>
      <c r="G23" s="4" t="s">
        <v>64</v>
      </c>
      <c r="H23" s="4" t="str">
        <f aca="false">MID(G23,1,4)</f>
        <v>2021</v>
      </c>
      <c r="I23" s="4" t="str">
        <f aca="false">MID(G23,5,2)</f>
        <v>08</v>
      </c>
      <c r="J23" s="4" t="str">
        <f aca="false">MID(G23,7,2)</f>
        <v>20</v>
      </c>
      <c r="K23" s="4" t="str">
        <f aca="false">CONCATENATE(J23,"/",I23,"/",H23)</f>
        <v>20/08/2021</v>
      </c>
      <c r="L23" s="4" t="s">
        <v>90</v>
      </c>
      <c r="M23" s="4" t="s">
        <v>15</v>
      </c>
      <c r="N23" s="4" t="s">
        <v>91</v>
      </c>
      <c r="O23" s="4" t="s">
        <v>92</v>
      </c>
      <c r="P23" s="5" t="n">
        <v>-2</v>
      </c>
    </row>
    <row r="24" customFormat="false" ht="15" hidden="false" customHeight="false" outlineLevel="0" collapsed="false">
      <c r="A24" s="4" t="s">
        <v>93</v>
      </c>
      <c r="B24" s="4" t="s">
        <v>69</v>
      </c>
      <c r="C24" s="4" t="str">
        <f aca="false">MID(B24,1,4)</f>
        <v>2021</v>
      </c>
      <c r="D24" s="4" t="str">
        <f aca="false">MID(B24,5,2)</f>
        <v>06</v>
      </c>
      <c r="E24" s="4" t="str">
        <f aca="false">MID(B24,7,2)</f>
        <v>01</v>
      </c>
      <c r="F24" s="4" t="str">
        <f aca="false">CONCATENATE(E24,"/",D24,"/",C24)</f>
        <v>01/06/2021</v>
      </c>
      <c r="G24" s="4" t="s">
        <v>94</v>
      </c>
      <c r="H24" s="4" t="str">
        <f aca="false">MID(G24,1,4)</f>
        <v>2021</v>
      </c>
      <c r="I24" s="4" t="str">
        <f aca="false">MID(G24,5,2)</f>
        <v>08</v>
      </c>
      <c r="J24" s="4" t="str">
        <f aca="false">MID(G24,7,2)</f>
        <v>01</v>
      </c>
      <c r="K24" s="4" t="str">
        <f aca="false">CONCATENATE(J24,"/",I24,"/",H24)</f>
        <v>01/08/2021</v>
      </c>
      <c r="L24" s="4" t="s">
        <v>95</v>
      </c>
      <c r="M24" s="4" t="s">
        <v>15</v>
      </c>
      <c r="N24" s="4" t="s">
        <v>96</v>
      </c>
      <c r="O24" s="4" t="s">
        <v>97</v>
      </c>
      <c r="P24" s="5" t="n">
        <v>-1227.12</v>
      </c>
    </row>
    <row r="25" customFormat="false" ht="15" hidden="false" customHeight="false" outlineLevel="0" collapsed="false">
      <c r="A25" s="4" t="s">
        <v>98</v>
      </c>
      <c r="B25" s="4" t="s">
        <v>69</v>
      </c>
      <c r="C25" s="4" t="str">
        <f aca="false">MID(B25,1,4)</f>
        <v>2021</v>
      </c>
      <c r="D25" s="4" t="str">
        <f aca="false">MID(B25,5,2)</f>
        <v>06</v>
      </c>
      <c r="E25" s="4" t="str">
        <f aca="false">MID(B25,7,2)</f>
        <v>01</v>
      </c>
      <c r="F25" s="4" t="str">
        <f aca="false">CONCATENATE(E25,"/",D25,"/",C25)</f>
        <v>01/06/2021</v>
      </c>
      <c r="G25" s="4" t="s">
        <v>94</v>
      </c>
      <c r="H25" s="4" t="str">
        <f aca="false">MID(G25,1,4)</f>
        <v>2021</v>
      </c>
      <c r="I25" s="4" t="str">
        <f aca="false">MID(G25,5,2)</f>
        <v>08</v>
      </c>
      <c r="J25" s="4" t="str">
        <f aca="false">MID(G25,7,2)</f>
        <v>01</v>
      </c>
      <c r="K25" s="4" t="str">
        <f aca="false">CONCATENATE(J25,"/",I25,"/",H25)</f>
        <v>01/08/2021</v>
      </c>
      <c r="L25" s="4" t="s">
        <v>95</v>
      </c>
      <c r="M25" s="4" t="s">
        <v>15</v>
      </c>
      <c r="N25" s="4" t="s">
        <v>96</v>
      </c>
      <c r="O25" s="4" t="s">
        <v>97</v>
      </c>
      <c r="P25" s="5" t="n">
        <v>-557.85</v>
      </c>
    </row>
    <row r="26" customFormat="false" ht="15" hidden="false" customHeight="false" outlineLevel="0" collapsed="false">
      <c r="A26" s="4" t="s">
        <v>99</v>
      </c>
      <c r="B26" s="4" t="s">
        <v>69</v>
      </c>
      <c r="C26" s="4" t="str">
        <f aca="false">MID(B26,1,4)</f>
        <v>2021</v>
      </c>
      <c r="D26" s="4" t="str">
        <f aca="false">MID(B26,5,2)</f>
        <v>06</v>
      </c>
      <c r="E26" s="4" t="str">
        <f aca="false">MID(B26,7,2)</f>
        <v>01</v>
      </c>
      <c r="F26" s="4" t="str">
        <f aca="false">CONCATENATE(E26,"/",D26,"/",C26)</f>
        <v>01/06/2021</v>
      </c>
      <c r="G26" s="4" t="s">
        <v>26</v>
      </c>
      <c r="H26" s="4" t="str">
        <f aca="false">MID(G26,1,4)</f>
        <v>2021</v>
      </c>
      <c r="I26" s="4" t="str">
        <f aca="false">MID(G26,5,2)</f>
        <v>07</v>
      </c>
      <c r="J26" s="4" t="str">
        <f aca="false">MID(G26,7,2)</f>
        <v>31</v>
      </c>
      <c r="K26" s="4" t="str">
        <f aca="false">CONCATENATE(J26,"/",I26,"/",H26)</f>
        <v>31/07/2021</v>
      </c>
      <c r="L26" s="4" t="s">
        <v>95</v>
      </c>
      <c r="M26" s="4" t="s">
        <v>15</v>
      </c>
      <c r="N26" s="4" t="s">
        <v>96</v>
      </c>
      <c r="O26" s="4" t="s">
        <v>97</v>
      </c>
      <c r="P26" s="5" t="n">
        <v>-2379.39</v>
      </c>
    </row>
    <row r="27" customFormat="false" ht="15" hidden="false" customHeight="false" outlineLevel="0" collapsed="false">
      <c r="A27" s="4" t="s">
        <v>100</v>
      </c>
      <c r="B27" s="4" t="s">
        <v>101</v>
      </c>
      <c r="C27" s="4" t="str">
        <f aca="false">MID(B27,1,4)</f>
        <v>2020</v>
      </c>
      <c r="D27" s="4" t="str">
        <f aca="false">MID(B27,5,2)</f>
        <v>12</v>
      </c>
      <c r="E27" s="4" t="str">
        <f aca="false">MID(B27,7,2)</f>
        <v>31</v>
      </c>
      <c r="F27" s="4" t="str">
        <f aca="false">CONCATENATE(E27,"/",D27,"/",C27)</f>
        <v>31/12/2020</v>
      </c>
      <c r="G27" s="4" t="s">
        <v>101</v>
      </c>
      <c r="H27" s="4" t="str">
        <f aca="false">MID(G27,1,4)</f>
        <v>2020</v>
      </c>
      <c r="I27" s="4" t="str">
        <f aca="false">MID(G27,5,2)</f>
        <v>12</v>
      </c>
      <c r="J27" s="4" t="str">
        <f aca="false">MID(G27,7,2)</f>
        <v>31</v>
      </c>
      <c r="K27" s="4" t="str">
        <f aca="false">CONCATENATE(J27,"/",I27,"/",H27)</f>
        <v>31/12/2020</v>
      </c>
      <c r="L27" s="4" t="s">
        <v>102</v>
      </c>
      <c r="M27" s="4" t="s">
        <v>37</v>
      </c>
      <c r="N27" s="4" t="s">
        <v>103</v>
      </c>
      <c r="O27" s="4" t="s">
        <v>104</v>
      </c>
      <c r="P27" s="5" t="n">
        <v>-128111.18</v>
      </c>
    </row>
    <row r="28" customFormat="false" ht="15" hidden="false" customHeight="false" outlineLevel="0" collapsed="false">
      <c r="A28" s="4" t="s">
        <v>105</v>
      </c>
      <c r="B28" s="4" t="s">
        <v>101</v>
      </c>
      <c r="C28" s="4" t="str">
        <f aca="false">MID(B28,1,4)</f>
        <v>2020</v>
      </c>
      <c r="D28" s="4" t="str">
        <f aca="false">MID(B28,5,2)</f>
        <v>12</v>
      </c>
      <c r="E28" s="4" t="str">
        <f aca="false">MID(B28,7,2)</f>
        <v>31</v>
      </c>
      <c r="F28" s="4" t="str">
        <f aca="false">CONCATENATE(E28,"/",D28,"/",C28)</f>
        <v>31/12/2020</v>
      </c>
      <c r="G28" s="4" t="s">
        <v>101</v>
      </c>
      <c r="H28" s="4" t="str">
        <f aca="false">MID(G28,1,4)</f>
        <v>2020</v>
      </c>
      <c r="I28" s="4" t="str">
        <f aca="false">MID(G28,5,2)</f>
        <v>12</v>
      </c>
      <c r="J28" s="4" t="str">
        <f aca="false">MID(G28,7,2)</f>
        <v>31</v>
      </c>
      <c r="K28" s="4" t="str">
        <f aca="false">CONCATENATE(J28,"/",I28,"/",H28)</f>
        <v>31/12/2020</v>
      </c>
      <c r="L28" s="4" t="s">
        <v>102</v>
      </c>
      <c r="M28" s="4" t="s">
        <v>37</v>
      </c>
      <c r="N28" s="4" t="s">
        <v>103</v>
      </c>
      <c r="O28" s="4" t="s">
        <v>104</v>
      </c>
      <c r="P28" s="5" t="n">
        <v>-9945.64</v>
      </c>
    </row>
    <row r="29" customFormat="false" ht="15" hidden="false" customHeight="false" outlineLevel="0" collapsed="false">
      <c r="A29" s="4" t="s">
        <v>106</v>
      </c>
      <c r="B29" s="4" t="s">
        <v>101</v>
      </c>
      <c r="C29" s="4" t="str">
        <f aca="false">MID(B29,1,4)</f>
        <v>2020</v>
      </c>
      <c r="D29" s="4" t="str">
        <f aca="false">MID(B29,5,2)</f>
        <v>12</v>
      </c>
      <c r="E29" s="4" t="str">
        <f aca="false">MID(B29,7,2)</f>
        <v>31</v>
      </c>
      <c r="F29" s="4" t="str">
        <f aca="false">CONCATENATE(E29,"/",D29,"/",C29)</f>
        <v>31/12/2020</v>
      </c>
      <c r="G29" s="4" t="s">
        <v>101</v>
      </c>
      <c r="H29" s="4" t="str">
        <f aca="false">MID(G29,1,4)</f>
        <v>2020</v>
      </c>
      <c r="I29" s="4" t="str">
        <f aca="false">MID(G29,5,2)</f>
        <v>12</v>
      </c>
      <c r="J29" s="4" t="str">
        <f aca="false">MID(G29,7,2)</f>
        <v>31</v>
      </c>
      <c r="K29" s="4" t="str">
        <f aca="false">CONCATENATE(J29,"/",I29,"/",H29)</f>
        <v>31/12/2020</v>
      </c>
      <c r="L29" s="4" t="s">
        <v>102</v>
      </c>
      <c r="M29" s="4" t="s">
        <v>37</v>
      </c>
      <c r="N29" s="4" t="s">
        <v>103</v>
      </c>
      <c r="O29" s="4" t="s">
        <v>104</v>
      </c>
      <c r="P29" s="5" t="n">
        <v>-32732.47</v>
      </c>
    </row>
    <row r="30" customFormat="false" ht="15" hidden="false" customHeight="false" outlineLevel="0" collapsed="false">
      <c r="A30" s="4" t="s">
        <v>107</v>
      </c>
      <c r="B30" s="4" t="s">
        <v>101</v>
      </c>
      <c r="C30" s="4" t="str">
        <f aca="false">MID(B30,1,4)</f>
        <v>2020</v>
      </c>
      <c r="D30" s="4" t="str">
        <f aca="false">MID(B30,5,2)</f>
        <v>12</v>
      </c>
      <c r="E30" s="4" t="str">
        <f aca="false">MID(B30,7,2)</f>
        <v>31</v>
      </c>
      <c r="F30" s="4" t="str">
        <f aca="false">CONCATENATE(E30,"/",D30,"/",C30)</f>
        <v>31/12/2020</v>
      </c>
      <c r="G30" s="4" t="s">
        <v>101</v>
      </c>
      <c r="H30" s="4" t="str">
        <f aca="false">MID(G30,1,4)</f>
        <v>2020</v>
      </c>
      <c r="I30" s="4" t="str">
        <f aca="false">MID(G30,5,2)</f>
        <v>12</v>
      </c>
      <c r="J30" s="4" t="str">
        <f aca="false">MID(G30,7,2)</f>
        <v>31</v>
      </c>
      <c r="K30" s="4" t="str">
        <f aca="false">CONCATENATE(J30,"/",I30,"/",H30)</f>
        <v>31/12/2020</v>
      </c>
      <c r="L30" s="4" t="s">
        <v>102</v>
      </c>
      <c r="M30" s="4" t="s">
        <v>37</v>
      </c>
      <c r="N30" s="4" t="s">
        <v>103</v>
      </c>
      <c r="O30" s="4" t="s">
        <v>104</v>
      </c>
      <c r="P30" s="5" t="n">
        <v>-51741.11</v>
      </c>
    </row>
    <row r="31" customFormat="false" ht="15" hidden="false" customHeight="false" outlineLevel="0" collapsed="false">
      <c r="A31" s="4" t="s">
        <v>108</v>
      </c>
      <c r="B31" s="4" t="s">
        <v>109</v>
      </c>
      <c r="C31" s="4" t="str">
        <f aca="false">MID(B31,1,4)</f>
        <v>2021</v>
      </c>
      <c r="D31" s="4" t="str">
        <f aca="false">MID(B31,5,2)</f>
        <v>05</v>
      </c>
      <c r="E31" s="4" t="str">
        <f aca="false">MID(B31,7,2)</f>
        <v>03</v>
      </c>
      <c r="F31" s="4" t="str">
        <f aca="false">CONCATENATE(E31,"/",D31,"/",C31)</f>
        <v>03/05/2021</v>
      </c>
      <c r="G31" s="4" t="s">
        <v>109</v>
      </c>
      <c r="H31" s="4" t="str">
        <f aca="false">MID(G31,1,4)</f>
        <v>2021</v>
      </c>
      <c r="I31" s="4" t="str">
        <f aca="false">MID(G31,5,2)</f>
        <v>05</v>
      </c>
      <c r="J31" s="4" t="str">
        <f aca="false">MID(G31,7,2)</f>
        <v>03</v>
      </c>
      <c r="K31" s="4" t="str">
        <f aca="false">CONCATENATE(J31,"/",I31,"/",H31)</f>
        <v>03/05/2021</v>
      </c>
      <c r="L31" s="4" t="s">
        <v>102</v>
      </c>
      <c r="M31" s="4" t="s">
        <v>37</v>
      </c>
      <c r="N31" s="4" t="s">
        <v>103</v>
      </c>
      <c r="O31" s="4" t="s">
        <v>104</v>
      </c>
      <c r="P31" s="5" t="n">
        <v>-1069.08</v>
      </c>
    </row>
    <row r="32" customFormat="false" ht="15" hidden="false" customHeight="false" outlineLevel="0" collapsed="false">
      <c r="A32" s="4" t="s">
        <v>110</v>
      </c>
      <c r="B32" s="4" t="s">
        <v>111</v>
      </c>
      <c r="C32" s="4" t="str">
        <f aca="false">MID(B32,1,4)</f>
        <v>2021</v>
      </c>
      <c r="D32" s="4" t="str">
        <f aca="false">MID(B32,5,2)</f>
        <v>04</v>
      </c>
      <c r="E32" s="4" t="str">
        <f aca="false">MID(B32,7,2)</f>
        <v>19</v>
      </c>
      <c r="F32" s="4" t="str">
        <f aca="false">CONCATENATE(E32,"/",D32,"/",C32)</f>
        <v>19/04/2021</v>
      </c>
      <c r="G32" s="4" t="s">
        <v>111</v>
      </c>
      <c r="H32" s="4" t="str">
        <f aca="false">MID(G32,1,4)</f>
        <v>2021</v>
      </c>
      <c r="I32" s="4" t="str">
        <f aca="false">MID(G32,5,2)</f>
        <v>04</v>
      </c>
      <c r="J32" s="4" t="str">
        <f aca="false">MID(G32,7,2)</f>
        <v>19</v>
      </c>
      <c r="K32" s="4" t="str">
        <f aca="false">CONCATENATE(J32,"/",I32,"/",H32)</f>
        <v>19/04/2021</v>
      </c>
      <c r="L32" s="4" t="s">
        <v>102</v>
      </c>
      <c r="M32" s="4" t="s">
        <v>37</v>
      </c>
      <c r="N32" s="4" t="s">
        <v>103</v>
      </c>
      <c r="O32" s="4" t="s">
        <v>104</v>
      </c>
      <c r="P32" s="5" t="n">
        <v>-5014.56</v>
      </c>
    </row>
    <row r="33" customFormat="false" ht="15" hidden="false" customHeight="false" outlineLevel="0" collapsed="false">
      <c r="A33" s="4" t="s">
        <v>112</v>
      </c>
      <c r="B33" s="4" t="s">
        <v>70</v>
      </c>
      <c r="C33" s="4" t="str">
        <f aca="false">MID(B33,1,4)</f>
        <v>2021</v>
      </c>
      <c r="D33" s="4" t="str">
        <f aca="false">MID(B33,5,2)</f>
        <v>06</v>
      </c>
      <c r="E33" s="4" t="str">
        <f aca="false">MID(B33,7,2)</f>
        <v>03</v>
      </c>
      <c r="F33" s="4" t="str">
        <f aca="false">CONCATENATE(E33,"/",D33,"/",C33)</f>
        <v>03/06/2021</v>
      </c>
      <c r="G33" s="4" t="s">
        <v>48</v>
      </c>
      <c r="H33" s="4" t="str">
        <f aca="false">MID(G33,1,4)</f>
        <v>2021</v>
      </c>
      <c r="I33" s="4" t="str">
        <f aca="false">MID(G33,5,2)</f>
        <v>08</v>
      </c>
      <c r="J33" s="4" t="str">
        <f aca="false">MID(G33,7,2)</f>
        <v>02</v>
      </c>
      <c r="K33" s="4" t="str">
        <f aca="false">CONCATENATE(J33,"/",I33,"/",H33)</f>
        <v>02/08/2021</v>
      </c>
      <c r="L33" s="4" t="s">
        <v>113</v>
      </c>
      <c r="M33" s="4" t="s">
        <v>15</v>
      </c>
      <c r="N33" s="4" t="s">
        <v>114</v>
      </c>
      <c r="O33" s="4" t="s">
        <v>115</v>
      </c>
      <c r="P33" s="5" t="n">
        <v>-1039.74</v>
      </c>
    </row>
    <row r="34" customFormat="false" ht="15" hidden="false" customHeight="false" outlineLevel="0" collapsed="false">
      <c r="A34" s="4" t="s">
        <v>116</v>
      </c>
      <c r="B34" s="4" t="s">
        <v>70</v>
      </c>
      <c r="C34" s="4" t="str">
        <f aca="false">MID(B34,1,4)</f>
        <v>2021</v>
      </c>
      <c r="D34" s="4" t="str">
        <f aca="false">MID(B34,5,2)</f>
        <v>06</v>
      </c>
      <c r="E34" s="4" t="str">
        <f aca="false">MID(B34,7,2)</f>
        <v>03</v>
      </c>
      <c r="F34" s="4" t="str">
        <f aca="false">CONCATENATE(E34,"/",D34,"/",C34)</f>
        <v>03/06/2021</v>
      </c>
      <c r="G34" s="4" t="s">
        <v>48</v>
      </c>
      <c r="H34" s="4" t="str">
        <f aca="false">MID(G34,1,4)</f>
        <v>2021</v>
      </c>
      <c r="I34" s="4" t="str">
        <f aca="false">MID(G34,5,2)</f>
        <v>08</v>
      </c>
      <c r="J34" s="4" t="str">
        <f aca="false">MID(G34,7,2)</f>
        <v>02</v>
      </c>
      <c r="K34" s="4" t="str">
        <f aca="false">CONCATENATE(J34,"/",I34,"/",H34)</f>
        <v>02/08/2021</v>
      </c>
      <c r="L34" s="4" t="s">
        <v>113</v>
      </c>
      <c r="M34" s="4" t="s">
        <v>15</v>
      </c>
      <c r="N34" s="4" t="s">
        <v>114</v>
      </c>
      <c r="O34" s="4" t="s">
        <v>115</v>
      </c>
      <c r="P34" s="5" t="n">
        <v>-1064.85</v>
      </c>
    </row>
    <row r="35" customFormat="false" ht="15" hidden="false" customHeight="false" outlineLevel="0" collapsed="false">
      <c r="A35" s="4" t="s">
        <v>117</v>
      </c>
      <c r="B35" s="4" t="s">
        <v>70</v>
      </c>
      <c r="C35" s="4" t="str">
        <f aca="false">MID(B35,1,4)</f>
        <v>2021</v>
      </c>
      <c r="D35" s="4" t="str">
        <f aca="false">MID(B35,5,2)</f>
        <v>06</v>
      </c>
      <c r="E35" s="4" t="str">
        <f aca="false">MID(B35,7,2)</f>
        <v>03</v>
      </c>
      <c r="F35" s="4" t="str">
        <f aca="false">CONCATENATE(E35,"/",D35,"/",C35)</f>
        <v>03/06/2021</v>
      </c>
      <c r="G35" s="4" t="s">
        <v>48</v>
      </c>
      <c r="H35" s="4" t="str">
        <f aca="false">MID(G35,1,4)</f>
        <v>2021</v>
      </c>
      <c r="I35" s="4" t="str">
        <f aca="false">MID(G35,5,2)</f>
        <v>08</v>
      </c>
      <c r="J35" s="4" t="str">
        <f aca="false">MID(G35,7,2)</f>
        <v>02</v>
      </c>
      <c r="K35" s="4" t="str">
        <f aca="false">CONCATENATE(J35,"/",I35,"/",H35)</f>
        <v>02/08/2021</v>
      </c>
      <c r="L35" s="4" t="s">
        <v>113</v>
      </c>
      <c r="M35" s="4" t="s">
        <v>15</v>
      </c>
      <c r="N35" s="4" t="s">
        <v>114</v>
      </c>
      <c r="O35" s="4" t="s">
        <v>115</v>
      </c>
      <c r="P35" s="5" t="n">
        <v>-1190.1</v>
      </c>
    </row>
    <row r="36" customFormat="false" ht="15" hidden="false" customHeight="false" outlineLevel="0" collapsed="false">
      <c r="A36" s="4" t="s">
        <v>118</v>
      </c>
      <c r="B36" s="4" t="s">
        <v>119</v>
      </c>
      <c r="C36" s="4" t="str">
        <f aca="false">MID(B36,1,4)</f>
        <v>2017</v>
      </c>
      <c r="D36" s="4" t="str">
        <f aca="false">MID(B36,5,2)</f>
        <v>03</v>
      </c>
      <c r="E36" s="4" t="str">
        <f aca="false">MID(B36,7,2)</f>
        <v>06</v>
      </c>
      <c r="F36" s="4" t="str">
        <f aca="false">CONCATENATE(E36,"/",D36,"/",C36)</f>
        <v>06/03/2017</v>
      </c>
      <c r="G36" s="4" t="s">
        <v>120</v>
      </c>
      <c r="H36" s="4" t="str">
        <f aca="false">MID(G36,1,4)</f>
        <v>2016</v>
      </c>
      <c r="I36" s="4" t="str">
        <f aca="false">MID(G36,5,2)</f>
        <v>01</v>
      </c>
      <c r="J36" s="4" t="str">
        <f aca="false">MID(G36,7,2)</f>
        <v>30</v>
      </c>
      <c r="K36" s="4" t="str">
        <f aca="false">CONCATENATE(J36,"/",I36,"/",H36)</f>
        <v>30/01/2016</v>
      </c>
      <c r="L36" s="4" t="s">
        <v>102</v>
      </c>
      <c r="M36" s="4" t="s">
        <v>37</v>
      </c>
      <c r="N36" s="4" t="s">
        <v>103</v>
      </c>
      <c r="O36" s="4" t="s">
        <v>104</v>
      </c>
      <c r="P36" s="5" t="n">
        <v>-19824.08</v>
      </c>
    </row>
    <row r="37" customFormat="false" ht="15" hidden="false" customHeight="false" outlineLevel="0" collapsed="false">
      <c r="A37" s="4" t="s">
        <v>121</v>
      </c>
      <c r="B37" s="4" t="s">
        <v>122</v>
      </c>
      <c r="C37" s="4" t="str">
        <f aca="false">MID(B37,1,4)</f>
        <v>2017</v>
      </c>
      <c r="D37" s="4" t="str">
        <f aca="false">MID(B37,5,2)</f>
        <v>07</v>
      </c>
      <c r="E37" s="4" t="str">
        <f aca="false">MID(B37,7,2)</f>
        <v>13</v>
      </c>
      <c r="F37" s="4" t="str">
        <f aca="false">CONCATENATE(E37,"/",D37,"/",C37)</f>
        <v>13/07/2017</v>
      </c>
      <c r="G37" s="4" t="s">
        <v>122</v>
      </c>
      <c r="H37" s="4" t="str">
        <f aca="false">MID(G37,1,4)</f>
        <v>2017</v>
      </c>
      <c r="I37" s="4" t="str">
        <f aca="false">MID(G37,5,2)</f>
        <v>07</v>
      </c>
      <c r="J37" s="4" t="str">
        <f aca="false">MID(G37,7,2)</f>
        <v>13</v>
      </c>
      <c r="K37" s="4" t="str">
        <f aca="false">CONCATENATE(J37,"/",I37,"/",H37)</f>
        <v>13/07/2017</v>
      </c>
      <c r="L37" s="4" t="s">
        <v>102</v>
      </c>
      <c r="M37" s="4" t="s">
        <v>37</v>
      </c>
      <c r="N37" s="4" t="s">
        <v>103</v>
      </c>
      <c r="O37" s="4" t="s">
        <v>104</v>
      </c>
      <c r="P37" s="5" t="n">
        <v>-204.18</v>
      </c>
    </row>
    <row r="38" customFormat="false" ht="15" hidden="false" customHeight="false" outlineLevel="0" collapsed="false">
      <c r="A38" s="4" t="s">
        <v>123</v>
      </c>
      <c r="B38" s="4" t="s">
        <v>124</v>
      </c>
      <c r="C38" s="4" t="str">
        <f aca="false">MID(B38,1,4)</f>
        <v>2018</v>
      </c>
      <c r="D38" s="4" t="str">
        <f aca="false">MID(B38,5,2)</f>
        <v>12</v>
      </c>
      <c r="E38" s="4" t="str">
        <f aca="false">MID(B38,7,2)</f>
        <v>28</v>
      </c>
      <c r="F38" s="4" t="str">
        <f aca="false">CONCATENATE(E38,"/",D38,"/",C38)</f>
        <v>28/12/2018</v>
      </c>
      <c r="G38" s="4" t="s">
        <v>124</v>
      </c>
      <c r="H38" s="4" t="str">
        <f aca="false">MID(G38,1,4)</f>
        <v>2018</v>
      </c>
      <c r="I38" s="4" t="str">
        <f aca="false">MID(G38,5,2)</f>
        <v>12</v>
      </c>
      <c r="J38" s="4" t="str">
        <f aca="false">MID(G38,7,2)</f>
        <v>28</v>
      </c>
      <c r="K38" s="4" t="str">
        <f aca="false">CONCATENATE(J38,"/",I38,"/",H38)</f>
        <v>28/12/2018</v>
      </c>
      <c r="L38" s="4" t="s">
        <v>102</v>
      </c>
      <c r="M38" s="4" t="s">
        <v>37</v>
      </c>
      <c r="N38" s="4" t="s">
        <v>103</v>
      </c>
      <c r="O38" s="4" t="s">
        <v>104</v>
      </c>
      <c r="P38" s="5" t="n">
        <v>-38.1</v>
      </c>
    </row>
    <row r="39" customFormat="false" ht="15" hidden="false" customHeight="false" outlineLevel="0" collapsed="false">
      <c r="A39" s="4" t="s">
        <v>125</v>
      </c>
      <c r="B39" s="4" t="s">
        <v>124</v>
      </c>
      <c r="C39" s="4" t="str">
        <f aca="false">MID(B39,1,4)</f>
        <v>2018</v>
      </c>
      <c r="D39" s="4" t="str">
        <f aca="false">MID(B39,5,2)</f>
        <v>12</v>
      </c>
      <c r="E39" s="4" t="str">
        <f aca="false">MID(B39,7,2)</f>
        <v>28</v>
      </c>
      <c r="F39" s="4" t="str">
        <f aca="false">CONCATENATE(E39,"/",D39,"/",C39)</f>
        <v>28/12/2018</v>
      </c>
      <c r="G39" s="4" t="s">
        <v>124</v>
      </c>
      <c r="H39" s="4" t="str">
        <f aca="false">MID(G39,1,4)</f>
        <v>2018</v>
      </c>
      <c r="I39" s="4" t="str">
        <f aca="false">MID(G39,5,2)</f>
        <v>12</v>
      </c>
      <c r="J39" s="4" t="str">
        <f aca="false">MID(G39,7,2)</f>
        <v>28</v>
      </c>
      <c r="K39" s="4" t="str">
        <f aca="false">CONCATENATE(J39,"/",I39,"/",H39)</f>
        <v>28/12/2018</v>
      </c>
      <c r="L39" s="4" t="s">
        <v>102</v>
      </c>
      <c r="M39" s="4" t="s">
        <v>37</v>
      </c>
      <c r="N39" s="4" t="s">
        <v>103</v>
      </c>
      <c r="O39" s="4" t="s">
        <v>104</v>
      </c>
      <c r="P39" s="5" t="n">
        <v>-291.5</v>
      </c>
    </row>
    <row r="40" customFormat="false" ht="15" hidden="false" customHeight="false" outlineLevel="0" collapsed="false">
      <c r="A40" s="4" t="s">
        <v>126</v>
      </c>
      <c r="B40" s="4" t="s">
        <v>124</v>
      </c>
      <c r="C40" s="4" t="str">
        <f aca="false">MID(B40,1,4)</f>
        <v>2018</v>
      </c>
      <c r="D40" s="4" t="str">
        <f aca="false">MID(B40,5,2)</f>
        <v>12</v>
      </c>
      <c r="E40" s="4" t="str">
        <f aca="false">MID(B40,7,2)</f>
        <v>28</v>
      </c>
      <c r="F40" s="4" t="str">
        <f aca="false">CONCATENATE(E40,"/",D40,"/",C40)</f>
        <v>28/12/2018</v>
      </c>
      <c r="G40" s="4" t="s">
        <v>127</v>
      </c>
      <c r="H40" s="4" t="str">
        <f aca="false">MID(G40,1,4)</f>
        <v>2019</v>
      </c>
      <c r="I40" s="4" t="str">
        <f aca="false">MID(G40,5,2)</f>
        <v>02</v>
      </c>
      <c r="J40" s="4" t="str">
        <f aca="false">MID(G40,7,2)</f>
        <v>26</v>
      </c>
      <c r="K40" s="4" t="str">
        <f aca="false">CONCATENATE(J40,"/",I40,"/",H40)</f>
        <v>26/02/2019</v>
      </c>
      <c r="L40" s="4" t="s">
        <v>102</v>
      </c>
      <c r="M40" s="4" t="s">
        <v>37</v>
      </c>
      <c r="N40" s="4" t="s">
        <v>103</v>
      </c>
      <c r="O40" s="4" t="s">
        <v>104</v>
      </c>
      <c r="P40" s="5" t="n">
        <v>-21026.22</v>
      </c>
    </row>
    <row r="41" customFormat="false" ht="15" hidden="false" customHeight="false" outlineLevel="0" collapsed="false">
      <c r="A41" s="4" t="s">
        <v>128</v>
      </c>
      <c r="B41" s="4" t="s">
        <v>129</v>
      </c>
      <c r="C41" s="4" t="str">
        <f aca="false">MID(B41,1,4)</f>
        <v>2019</v>
      </c>
      <c r="D41" s="4" t="str">
        <f aca="false">MID(B41,5,2)</f>
        <v>12</v>
      </c>
      <c r="E41" s="4" t="str">
        <f aca="false">MID(B41,7,2)</f>
        <v>31</v>
      </c>
      <c r="F41" s="4" t="str">
        <f aca="false">CONCATENATE(E41,"/",D41,"/",C41)</f>
        <v>31/12/2019</v>
      </c>
      <c r="G41" s="4" t="s">
        <v>129</v>
      </c>
      <c r="H41" s="4" t="str">
        <f aca="false">MID(G41,1,4)</f>
        <v>2019</v>
      </c>
      <c r="I41" s="4" t="str">
        <f aca="false">MID(G41,5,2)</f>
        <v>12</v>
      </c>
      <c r="J41" s="4" t="str">
        <f aca="false">MID(G41,7,2)</f>
        <v>31</v>
      </c>
      <c r="K41" s="4" t="str">
        <f aca="false">CONCATENATE(J41,"/",I41,"/",H41)</f>
        <v>31/12/2019</v>
      </c>
      <c r="L41" s="4" t="s">
        <v>102</v>
      </c>
      <c r="M41" s="4" t="s">
        <v>37</v>
      </c>
      <c r="N41" s="4" t="s">
        <v>103</v>
      </c>
      <c r="O41" s="4" t="s">
        <v>104</v>
      </c>
      <c r="P41" s="5" t="n">
        <v>-176141.09</v>
      </c>
    </row>
    <row r="42" customFormat="false" ht="15" hidden="false" customHeight="false" outlineLevel="0" collapsed="false">
      <c r="A42" s="4" t="s">
        <v>105</v>
      </c>
      <c r="B42" s="4" t="s">
        <v>129</v>
      </c>
      <c r="C42" s="4" t="str">
        <f aca="false">MID(B42,1,4)</f>
        <v>2019</v>
      </c>
      <c r="D42" s="4" t="str">
        <f aca="false">MID(B42,5,2)</f>
        <v>12</v>
      </c>
      <c r="E42" s="4" t="str">
        <f aca="false">MID(B42,7,2)</f>
        <v>31</v>
      </c>
      <c r="F42" s="4" t="str">
        <f aca="false">CONCATENATE(E42,"/",D42,"/",C42)</f>
        <v>31/12/2019</v>
      </c>
      <c r="G42" s="4" t="s">
        <v>129</v>
      </c>
      <c r="H42" s="4" t="str">
        <f aca="false">MID(G42,1,4)</f>
        <v>2019</v>
      </c>
      <c r="I42" s="4" t="str">
        <f aca="false">MID(G42,5,2)</f>
        <v>12</v>
      </c>
      <c r="J42" s="4" t="str">
        <f aca="false">MID(G42,7,2)</f>
        <v>31</v>
      </c>
      <c r="K42" s="4" t="str">
        <f aca="false">CONCATENATE(J42,"/",I42,"/",H42)</f>
        <v>31/12/2019</v>
      </c>
      <c r="L42" s="4" t="s">
        <v>102</v>
      </c>
      <c r="M42" s="4" t="s">
        <v>37</v>
      </c>
      <c r="N42" s="4" t="s">
        <v>103</v>
      </c>
      <c r="O42" s="4" t="s">
        <v>104</v>
      </c>
      <c r="P42" s="5" t="n">
        <v>-35891.07</v>
      </c>
    </row>
    <row r="43" customFormat="false" ht="15" hidden="false" customHeight="false" outlineLevel="0" collapsed="false">
      <c r="A43" s="4" t="s">
        <v>130</v>
      </c>
      <c r="B43" s="4" t="s">
        <v>101</v>
      </c>
      <c r="C43" s="4" t="str">
        <f aca="false">MID(B43,1,4)</f>
        <v>2020</v>
      </c>
      <c r="D43" s="4" t="str">
        <f aca="false">MID(B43,5,2)</f>
        <v>12</v>
      </c>
      <c r="E43" s="4" t="str">
        <f aca="false">MID(B43,7,2)</f>
        <v>31</v>
      </c>
      <c r="F43" s="4" t="str">
        <f aca="false">CONCATENATE(E43,"/",D43,"/",C43)</f>
        <v>31/12/2020</v>
      </c>
      <c r="G43" s="4" t="s">
        <v>101</v>
      </c>
      <c r="H43" s="4" t="str">
        <f aca="false">MID(G43,1,4)</f>
        <v>2020</v>
      </c>
      <c r="I43" s="4" t="str">
        <f aca="false">MID(G43,5,2)</f>
        <v>12</v>
      </c>
      <c r="J43" s="4" t="str">
        <f aca="false">MID(G43,7,2)</f>
        <v>31</v>
      </c>
      <c r="K43" s="4" t="str">
        <f aca="false">CONCATENATE(J43,"/",I43,"/",H43)</f>
        <v>31/12/2020</v>
      </c>
      <c r="L43" s="4" t="s">
        <v>102</v>
      </c>
      <c r="M43" s="4" t="s">
        <v>37</v>
      </c>
      <c r="N43" s="4" t="s">
        <v>103</v>
      </c>
      <c r="O43" s="4" t="s">
        <v>104</v>
      </c>
      <c r="P43" s="5" t="n">
        <v>-244557.29</v>
      </c>
    </row>
    <row r="44" customFormat="false" ht="15" hidden="false" customHeight="false" outlineLevel="0" collapsed="false">
      <c r="A44" s="4" t="s">
        <v>131</v>
      </c>
      <c r="B44" s="4" t="s">
        <v>70</v>
      </c>
      <c r="C44" s="4" t="str">
        <f aca="false">MID(B44,1,4)</f>
        <v>2021</v>
      </c>
      <c r="D44" s="4" t="str">
        <f aca="false">MID(B44,5,2)</f>
        <v>06</v>
      </c>
      <c r="E44" s="4" t="str">
        <f aca="false">MID(B44,7,2)</f>
        <v>03</v>
      </c>
      <c r="F44" s="4" t="str">
        <f aca="false">CONCATENATE(E44,"/",D44,"/",C44)</f>
        <v>03/06/2021</v>
      </c>
      <c r="G44" s="4" t="s">
        <v>48</v>
      </c>
      <c r="H44" s="4" t="str">
        <f aca="false">MID(G44,1,4)</f>
        <v>2021</v>
      </c>
      <c r="I44" s="4" t="str">
        <f aca="false">MID(G44,5,2)</f>
        <v>08</v>
      </c>
      <c r="J44" s="4" t="str">
        <f aca="false">MID(G44,7,2)</f>
        <v>02</v>
      </c>
      <c r="K44" s="4" t="str">
        <f aca="false">CONCATENATE(J44,"/",I44,"/",H44)</f>
        <v>02/08/2021</v>
      </c>
      <c r="L44" s="4" t="s">
        <v>113</v>
      </c>
      <c r="M44" s="4" t="s">
        <v>15</v>
      </c>
      <c r="N44" s="4" t="s">
        <v>114</v>
      </c>
      <c r="O44" s="4" t="s">
        <v>115</v>
      </c>
      <c r="P44" s="5" t="n">
        <v>-1179.86</v>
      </c>
    </row>
    <row r="45" customFormat="false" ht="15" hidden="false" customHeight="false" outlineLevel="0" collapsed="false">
      <c r="A45" s="4" t="s">
        <v>132</v>
      </c>
      <c r="B45" s="4" t="s">
        <v>25</v>
      </c>
      <c r="C45" s="4" t="str">
        <f aca="false">MID(B45,1,4)</f>
        <v>2021</v>
      </c>
      <c r="D45" s="4" t="str">
        <f aca="false">MID(B45,5,2)</f>
        <v>05</v>
      </c>
      <c r="E45" s="4" t="str">
        <f aca="false">MID(B45,7,2)</f>
        <v>31</v>
      </c>
      <c r="F45" s="4" t="str">
        <f aca="false">CONCATENATE(E45,"/",D45,"/",C45)</f>
        <v>31/05/2021</v>
      </c>
      <c r="G45" s="4" t="s">
        <v>133</v>
      </c>
      <c r="H45" s="4" t="str">
        <f aca="false">MID(G45,1,4)</f>
        <v>2021</v>
      </c>
      <c r="I45" s="4" t="str">
        <f aca="false">MID(G45,5,2)</f>
        <v>08</v>
      </c>
      <c r="J45" s="4" t="str">
        <f aca="false">MID(G45,7,2)</f>
        <v>04</v>
      </c>
      <c r="K45" s="4" t="str">
        <f aca="false">CONCATENATE(J45,"/",I45,"/",H45)</f>
        <v>04/08/2021</v>
      </c>
      <c r="L45" s="4" t="s">
        <v>134</v>
      </c>
      <c r="M45" s="4" t="s">
        <v>82</v>
      </c>
      <c r="N45" s="4" t="s">
        <v>135</v>
      </c>
      <c r="O45" s="4" t="s">
        <v>136</v>
      </c>
      <c r="P45" s="5" t="n">
        <v>-1261.22</v>
      </c>
    </row>
    <row r="46" customFormat="false" ht="15" hidden="false" customHeight="false" outlineLevel="0" collapsed="false">
      <c r="A46" s="4" t="s">
        <v>137</v>
      </c>
      <c r="B46" s="4" t="s">
        <v>138</v>
      </c>
      <c r="C46" s="4" t="str">
        <f aca="false">MID(B46,1,4)</f>
        <v>2021</v>
      </c>
      <c r="D46" s="4" t="str">
        <f aca="false">MID(B46,5,2)</f>
        <v>04</v>
      </c>
      <c r="E46" s="4" t="str">
        <f aca="false">MID(B46,7,2)</f>
        <v>29</v>
      </c>
      <c r="F46" s="4" t="str">
        <f aca="false">CONCATENATE(E46,"/",D46,"/",C46)</f>
        <v>29/04/2021</v>
      </c>
      <c r="G46" s="4" t="s">
        <v>139</v>
      </c>
      <c r="H46" s="4" t="str">
        <f aca="false">MID(G46,1,4)</f>
        <v>2021</v>
      </c>
      <c r="I46" s="4" t="str">
        <f aca="false">MID(G46,5,2)</f>
        <v>06</v>
      </c>
      <c r="J46" s="4" t="str">
        <f aca="false">MID(G46,7,2)</f>
        <v>28</v>
      </c>
      <c r="K46" s="4" t="str">
        <f aca="false">CONCATENATE(J46,"/",I46,"/",H46)</f>
        <v>28/06/2021</v>
      </c>
      <c r="L46" s="4" t="s">
        <v>140</v>
      </c>
      <c r="M46" s="4" t="s">
        <v>15</v>
      </c>
      <c r="N46" s="4" t="s">
        <v>141</v>
      </c>
      <c r="O46" s="4" t="s">
        <v>142</v>
      </c>
      <c r="P46" s="5" t="n">
        <v>-2811.55</v>
      </c>
    </row>
    <row r="47" customFormat="false" ht="15" hidden="false" customHeight="false" outlineLevel="0" collapsed="false">
      <c r="A47" s="4" t="s">
        <v>143</v>
      </c>
      <c r="B47" s="4" t="s">
        <v>144</v>
      </c>
      <c r="C47" s="4" t="str">
        <f aca="false">MID(B47,1,4)</f>
        <v>2021</v>
      </c>
      <c r="D47" s="4" t="str">
        <f aca="false">MID(B47,5,2)</f>
        <v>05</v>
      </c>
      <c r="E47" s="4" t="str">
        <f aca="false">MID(B47,7,2)</f>
        <v>10</v>
      </c>
      <c r="F47" s="4" t="str">
        <f aca="false">CONCATENATE(E47,"/",D47,"/",C47)</f>
        <v>10/05/2021</v>
      </c>
      <c r="G47" s="4" t="s">
        <v>145</v>
      </c>
      <c r="H47" s="4" t="str">
        <f aca="false">MID(G47,1,4)</f>
        <v>2021</v>
      </c>
      <c r="I47" s="4" t="str">
        <f aca="false">MID(G47,5,2)</f>
        <v>07</v>
      </c>
      <c r="J47" s="4" t="str">
        <f aca="false">MID(G47,7,2)</f>
        <v>10</v>
      </c>
      <c r="K47" s="4" t="str">
        <f aca="false">CONCATENATE(J47,"/",I47,"/",H47)</f>
        <v>10/07/2021</v>
      </c>
      <c r="L47" s="4" t="s">
        <v>140</v>
      </c>
      <c r="M47" s="4" t="s">
        <v>15</v>
      </c>
      <c r="N47" s="4" t="s">
        <v>141</v>
      </c>
      <c r="O47" s="4" t="s">
        <v>142</v>
      </c>
      <c r="P47" s="5" t="n">
        <v>2811.55</v>
      </c>
    </row>
    <row r="48" customFormat="false" ht="15" hidden="false" customHeight="false" outlineLevel="0" collapsed="false">
      <c r="A48" s="4" t="s">
        <v>146</v>
      </c>
      <c r="B48" s="4" t="s">
        <v>147</v>
      </c>
      <c r="C48" s="4" t="str">
        <f aca="false">MID(B48,1,4)</f>
        <v>2021</v>
      </c>
      <c r="D48" s="4" t="str">
        <f aca="false">MID(B48,5,2)</f>
        <v>06</v>
      </c>
      <c r="E48" s="4" t="str">
        <f aca="false">MID(B48,7,2)</f>
        <v>07</v>
      </c>
      <c r="F48" s="4" t="str">
        <f aca="false">CONCATENATE(E48,"/",D48,"/",C48)</f>
        <v>07/06/2021</v>
      </c>
      <c r="G48" s="4" t="s">
        <v>35</v>
      </c>
      <c r="H48" s="4" t="str">
        <f aca="false">MID(G48,1,4)</f>
        <v>2021</v>
      </c>
      <c r="I48" s="4" t="str">
        <f aca="false">MID(G48,5,2)</f>
        <v>08</v>
      </c>
      <c r="J48" s="4" t="str">
        <f aca="false">MID(G48,7,2)</f>
        <v>07</v>
      </c>
      <c r="K48" s="4" t="str">
        <f aca="false">CONCATENATE(J48,"/",I48,"/",H48)</f>
        <v>07/08/2021</v>
      </c>
      <c r="L48" s="4" t="s">
        <v>140</v>
      </c>
      <c r="M48" s="4" t="s">
        <v>15</v>
      </c>
      <c r="N48" s="4" t="s">
        <v>141</v>
      </c>
      <c r="O48" s="4" t="s">
        <v>142</v>
      </c>
      <c r="P48" s="5" t="n">
        <v>-441.75</v>
      </c>
    </row>
    <row r="49" customFormat="false" ht="15" hidden="false" customHeight="false" outlineLevel="0" collapsed="false">
      <c r="A49" s="4" t="s">
        <v>148</v>
      </c>
      <c r="B49" s="4" t="s">
        <v>147</v>
      </c>
      <c r="C49" s="4" t="str">
        <f aca="false">MID(B49,1,4)</f>
        <v>2021</v>
      </c>
      <c r="D49" s="4" t="str">
        <f aca="false">MID(B49,5,2)</f>
        <v>06</v>
      </c>
      <c r="E49" s="4" t="str">
        <f aca="false">MID(B49,7,2)</f>
        <v>07</v>
      </c>
      <c r="F49" s="4" t="str">
        <f aca="false">CONCATENATE(E49,"/",D49,"/",C49)</f>
        <v>07/06/2021</v>
      </c>
      <c r="G49" s="4" t="s">
        <v>35</v>
      </c>
      <c r="H49" s="4" t="str">
        <f aca="false">MID(G49,1,4)</f>
        <v>2021</v>
      </c>
      <c r="I49" s="4" t="str">
        <f aca="false">MID(G49,5,2)</f>
        <v>08</v>
      </c>
      <c r="J49" s="4" t="str">
        <f aca="false">MID(G49,7,2)</f>
        <v>07</v>
      </c>
      <c r="K49" s="4" t="str">
        <f aca="false">CONCATENATE(J49,"/",I49,"/",H49)</f>
        <v>07/08/2021</v>
      </c>
      <c r="L49" s="4" t="s">
        <v>140</v>
      </c>
      <c r="M49" s="4" t="s">
        <v>15</v>
      </c>
      <c r="N49" s="4" t="s">
        <v>141</v>
      </c>
      <c r="O49" s="4" t="s">
        <v>142</v>
      </c>
      <c r="P49" s="5" t="n">
        <v>-568.85</v>
      </c>
    </row>
    <row r="50" customFormat="false" ht="15" hidden="false" customHeight="false" outlineLevel="0" collapsed="false">
      <c r="A50" s="4" t="s">
        <v>149</v>
      </c>
      <c r="B50" s="4" t="s">
        <v>147</v>
      </c>
      <c r="C50" s="4" t="str">
        <f aca="false">MID(B50,1,4)</f>
        <v>2021</v>
      </c>
      <c r="D50" s="4" t="str">
        <f aca="false">MID(B50,5,2)</f>
        <v>06</v>
      </c>
      <c r="E50" s="4" t="str">
        <f aca="false">MID(B50,7,2)</f>
        <v>07</v>
      </c>
      <c r="F50" s="4" t="str">
        <f aca="false">CONCATENATE(E50,"/",D50,"/",C50)</f>
        <v>07/06/2021</v>
      </c>
      <c r="G50" s="4" t="s">
        <v>35</v>
      </c>
      <c r="H50" s="4" t="str">
        <f aca="false">MID(G50,1,4)</f>
        <v>2021</v>
      </c>
      <c r="I50" s="4" t="str">
        <f aca="false">MID(G50,5,2)</f>
        <v>08</v>
      </c>
      <c r="J50" s="4" t="str">
        <f aca="false">MID(G50,7,2)</f>
        <v>07</v>
      </c>
      <c r="K50" s="4" t="str">
        <f aca="false">CONCATENATE(J50,"/",I50,"/",H50)</f>
        <v>07/08/2021</v>
      </c>
      <c r="L50" s="4" t="s">
        <v>140</v>
      </c>
      <c r="M50" s="4" t="s">
        <v>15</v>
      </c>
      <c r="N50" s="4" t="s">
        <v>141</v>
      </c>
      <c r="O50" s="4" t="s">
        <v>142</v>
      </c>
      <c r="P50" s="5" t="n">
        <v>-310</v>
      </c>
    </row>
    <row r="51" customFormat="false" ht="15" hidden="false" customHeight="false" outlineLevel="0" collapsed="false">
      <c r="A51" s="4" t="s">
        <v>150</v>
      </c>
      <c r="B51" s="4" t="s">
        <v>151</v>
      </c>
      <c r="C51" s="4" t="str">
        <f aca="false">MID(B51,1,4)</f>
        <v>2020</v>
      </c>
      <c r="D51" s="4" t="str">
        <f aca="false">MID(B51,5,2)</f>
        <v>06</v>
      </c>
      <c r="E51" s="4" t="str">
        <f aca="false">MID(B51,7,2)</f>
        <v>08</v>
      </c>
      <c r="F51" s="4" t="str">
        <f aca="false">CONCATENATE(E51,"/",D51,"/",C51)</f>
        <v>08/06/2020</v>
      </c>
      <c r="G51" s="4" t="s">
        <v>152</v>
      </c>
      <c r="H51" s="4" t="str">
        <f aca="false">MID(G51,1,4)</f>
        <v>2020</v>
      </c>
      <c r="I51" s="4" t="str">
        <f aca="false">MID(G51,5,2)</f>
        <v>08</v>
      </c>
      <c r="J51" s="4" t="str">
        <f aca="false">MID(G51,7,2)</f>
        <v>07</v>
      </c>
      <c r="K51" s="4" t="str">
        <f aca="false">CONCATENATE(J51,"/",I51,"/",H51)</f>
        <v>07/08/2020</v>
      </c>
      <c r="L51" s="4" t="s">
        <v>153</v>
      </c>
      <c r="M51" s="4" t="s">
        <v>15</v>
      </c>
      <c r="N51" s="4" t="s">
        <v>66</v>
      </c>
      <c r="O51" s="4" t="s">
        <v>154</v>
      </c>
      <c r="P51" s="5" t="n">
        <v>-16</v>
      </c>
    </row>
    <row r="52" customFormat="false" ht="15" hidden="false" customHeight="false" outlineLevel="0" collapsed="false">
      <c r="A52" s="4" t="s">
        <v>155</v>
      </c>
      <c r="B52" s="4" t="s">
        <v>156</v>
      </c>
      <c r="C52" s="4" t="str">
        <f aca="false">MID(B52,1,4)</f>
        <v>2021</v>
      </c>
      <c r="D52" s="4" t="str">
        <f aca="false">MID(B52,5,2)</f>
        <v>02</v>
      </c>
      <c r="E52" s="4" t="str">
        <f aca="false">MID(B52,7,2)</f>
        <v>19</v>
      </c>
      <c r="F52" s="4" t="str">
        <f aca="false">CONCATENATE(E52,"/",D52,"/",C52)</f>
        <v>19/02/2021</v>
      </c>
      <c r="G52" s="4" t="s">
        <v>157</v>
      </c>
      <c r="H52" s="4" t="str">
        <f aca="false">MID(G52,1,4)</f>
        <v>2021</v>
      </c>
      <c r="I52" s="4" t="str">
        <f aca="false">MID(G52,5,2)</f>
        <v>04</v>
      </c>
      <c r="J52" s="4" t="str">
        <f aca="false">MID(G52,7,2)</f>
        <v>20</v>
      </c>
      <c r="K52" s="4" t="str">
        <f aca="false">CONCATENATE(J52,"/",I52,"/",H52)</f>
        <v>20/04/2021</v>
      </c>
      <c r="L52" s="4" t="s">
        <v>153</v>
      </c>
      <c r="M52" s="4" t="s">
        <v>15</v>
      </c>
      <c r="N52" s="4" t="s">
        <v>66</v>
      </c>
      <c r="O52" s="4" t="s">
        <v>154</v>
      </c>
      <c r="P52" s="5" t="n">
        <v>-807.2</v>
      </c>
    </row>
    <row r="53" customFormat="false" ht="15" hidden="false" customHeight="false" outlineLevel="0" collapsed="false">
      <c r="A53" s="4" t="s">
        <v>158</v>
      </c>
      <c r="B53" s="4" t="s">
        <v>109</v>
      </c>
      <c r="C53" s="4" t="str">
        <f aca="false">MID(B53,1,4)</f>
        <v>2021</v>
      </c>
      <c r="D53" s="4" t="str">
        <f aca="false">MID(B53,5,2)</f>
        <v>05</v>
      </c>
      <c r="E53" s="4" t="str">
        <f aca="false">MID(B53,7,2)</f>
        <v>03</v>
      </c>
      <c r="F53" s="4" t="str">
        <f aca="false">CONCATENATE(E53,"/",D53,"/",C53)</f>
        <v>03/05/2021</v>
      </c>
      <c r="G53" s="4" t="s">
        <v>159</v>
      </c>
      <c r="H53" s="4" t="str">
        <f aca="false">MID(G53,1,4)</f>
        <v>2021</v>
      </c>
      <c r="I53" s="4" t="str">
        <f aca="false">MID(G53,5,2)</f>
        <v>07</v>
      </c>
      <c r="J53" s="4" t="str">
        <f aca="false">MID(G53,7,2)</f>
        <v>02</v>
      </c>
      <c r="K53" s="4" t="str">
        <f aca="false">CONCATENATE(J53,"/",I53,"/",H53)</f>
        <v>02/07/2021</v>
      </c>
      <c r="L53" s="4" t="s">
        <v>153</v>
      </c>
      <c r="M53" s="4" t="s">
        <v>15</v>
      </c>
      <c r="N53" s="4" t="s">
        <v>66</v>
      </c>
      <c r="O53" s="4" t="s">
        <v>154</v>
      </c>
      <c r="P53" s="5" t="n">
        <v>-11478.5</v>
      </c>
    </row>
    <row r="54" customFormat="false" ht="15" hidden="false" customHeight="false" outlineLevel="0" collapsed="false">
      <c r="A54" s="4" t="s">
        <v>89</v>
      </c>
      <c r="B54" s="4" t="s">
        <v>59</v>
      </c>
      <c r="C54" s="4" t="str">
        <f aca="false">MID(B54,1,4)</f>
        <v>2021</v>
      </c>
      <c r="D54" s="4" t="str">
        <f aca="false">MID(B54,5,2)</f>
        <v>06</v>
      </c>
      <c r="E54" s="4" t="str">
        <f aca="false">MID(B54,7,2)</f>
        <v>21</v>
      </c>
      <c r="F54" s="4" t="str">
        <f aca="false">CONCATENATE(E54,"/",D54,"/",C54)</f>
        <v>21/06/2021</v>
      </c>
      <c r="G54" s="4" t="s">
        <v>64</v>
      </c>
      <c r="H54" s="4" t="str">
        <f aca="false">MID(G54,1,4)</f>
        <v>2021</v>
      </c>
      <c r="I54" s="4" t="str">
        <f aca="false">MID(G54,5,2)</f>
        <v>08</v>
      </c>
      <c r="J54" s="4" t="str">
        <f aca="false">MID(G54,7,2)</f>
        <v>20</v>
      </c>
      <c r="K54" s="4" t="str">
        <f aca="false">CONCATENATE(J54,"/",I54,"/",H54)</f>
        <v>20/08/2021</v>
      </c>
      <c r="L54" s="4" t="s">
        <v>160</v>
      </c>
      <c r="M54" s="4" t="s">
        <v>15</v>
      </c>
      <c r="N54" s="4" t="s">
        <v>161</v>
      </c>
      <c r="O54" s="4" t="s">
        <v>162</v>
      </c>
      <c r="P54" s="5" t="n">
        <v>-11.9</v>
      </c>
    </row>
    <row r="55" customFormat="false" ht="15" hidden="false" customHeight="false" outlineLevel="0" collapsed="false">
      <c r="A55" s="4" t="s">
        <v>163</v>
      </c>
      <c r="B55" s="4" t="s">
        <v>164</v>
      </c>
      <c r="C55" s="4" t="str">
        <f aca="false">MID(B55,1,4)</f>
        <v>2021</v>
      </c>
      <c r="D55" s="4" t="str">
        <f aca="false">MID(B55,5,2)</f>
        <v>06</v>
      </c>
      <c r="E55" s="4" t="str">
        <f aca="false">MID(B55,7,2)</f>
        <v>24</v>
      </c>
      <c r="F55" s="4" t="str">
        <f aca="false">CONCATENATE(E55,"/",D55,"/",C55)</f>
        <v>24/06/2021</v>
      </c>
      <c r="G55" s="4" t="s">
        <v>165</v>
      </c>
      <c r="H55" s="4" t="str">
        <f aca="false">MID(G55,1,4)</f>
        <v>2021</v>
      </c>
      <c r="I55" s="4" t="str">
        <f aca="false">MID(G55,5,2)</f>
        <v>06</v>
      </c>
      <c r="J55" s="4" t="str">
        <f aca="false">MID(G55,7,2)</f>
        <v>25</v>
      </c>
      <c r="K55" s="4" t="str">
        <f aca="false">CONCATENATE(J55,"/",I55,"/",H55)</f>
        <v>25/06/2021</v>
      </c>
      <c r="L55" s="4" t="s">
        <v>166</v>
      </c>
      <c r="M55" s="4" t="s">
        <v>167</v>
      </c>
      <c r="N55" s="4" t="s">
        <v>168</v>
      </c>
      <c r="O55" s="4" t="s">
        <v>169</v>
      </c>
      <c r="P55" s="5" t="n">
        <v>-6350</v>
      </c>
    </row>
    <row r="56" customFormat="false" ht="15" hidden="false" customHeight="false" outlineLevel="0" collapsed="false">
      <c r="A56" s="4" t="s">
        <v>170</v>
      </c>
      <c r="B56" s="4" t="s">
        <v>171</v>
      </c>
      <c r="C56" s="4" t="str">
        <f aca="false">MID(B56,1,4)</f>
        <v>2021</v>
      </c>
      <c r="D56" s="4" t="str">
        <f aca="false">MID(B56,5,2)</f>
        <v>03</v>
      </c>
      <c r="E56" s="4" t="str">
        <f aca="false">MID(B56,7,2)</f>
        <v>31</v>
      </c>
      <c r="F56" s="4" t="str">
        <f aca="false">CONCATENATE(E56,"/",D56,"/",C56)</f>
        <v>31/03/2021</v>
      </c>
      <c r="G56" s="4" t="s">
        <v>25</v>
      </c>
      <c r="H56" s="4" t="str">
        <f aca="false">MID(G56,1,4)</f>
        <v>2021</v>
      </c>
      <c r="I56" s="4" t="str">
        <f aca="false">MID(G56,5,2)</f>
        <v>05</v>
      </c>
      <c r="J56" s="4" t="str">
        <f aca="false">MID(G56,7,2)</f>
        <v>31</v>
      </c>
      <c r="K56" s="4" t="str">
        <f aca="false">CONCATENATE(J56,"/",I56,"/",H56)</f>
        <v>31/05/2021</v>
      </c>
      <c r="L56" s="4" t="s">
        <v>172</v>
      </c>
      <c r="M56" s="4" t="s">
        <v>15</v>
      </c>
      <c r="N56" s="4" t="s">
        <v>173</v>
      </c>
      <c r="O56" s="4" t="s">
        <v>174</v>
      </c>
      <c r="P56" s="5" t="n">
        <v>-3815</v>
      </c>
    </row>
    <row r="57" customFormat="false" ht="15" hidden="false" customHeight="false" outlineLevel="0" collapsed="false">
      <c r="A57" s="4" t="s">
        <v>175</v>
      </c>
      <c r="B57" s="4" t="s">
        <v>28</v>
      </c>
      <c r="C57" s="4" t="str">
        <f aca="false">MID(B57,1,4)</f>
        <v>2021</v>
      </c>
      <c r="D57" s="4" t="str">
        <f aca="false">MID(B57,5,2)</f>
        <v>06</v>
      </c>
      <c r="E57" s="4" t="str">
        <f aca="false">MID(B57,7,2)</f>
        <v>30</v>
      </c>
      <c r="F57" s="4" t="str">
        <f aca="false">CONCATENATE(E57,"/",D57,"/",C57)</f>
        <v>30/06/2021</v>
      </c>
      <c r="G57" s="4" t="s">
        <v>29</v>
      </c>
      <c r="H57" s="4" t="str">
        <f aca="false">MID(G57,1,4)</f>
        <v>2021</v>
      </c>
      <c r="I57" s="4" t="str">
        <f aca="false">MID(G57,5,2)</f>
        <v>08</v>
      </c>
      <c r="J57" s="4" t="str">
        <f aca="false">MID(G57,7,2)</f>
        <v>29</v>
      </c>
      <c r="K57" s="4" t="str">
        <f aca="false">CONCATENATE(J57,"/",I57,"/",H57)</f>
        <v>29/08/2021</v>
      </c>
      <c r="L57" s="4" t="s">
        <v>172</v>
      </c>
      <c r="M57" s="4" t="s">
        <v>15</v>
      </c>
      <c r="N57" s="4" t="s">
        <v>173</v>
      </c>
      <c r="O57" s="4" t="s">
        <v>174</v>
      </c>
      <c r="P57" s="5" t="n">
        <v>-4033</v>
      </c>
    </row>
    <row r="58" customFormat="false" ht="15" hidden="false" customHeight="false" outlineLevel="0" collapsed="false">
      <c r="A58" s="4" t="s">
        <v>176</v>
      </c>
      <c r="B58" s="4" t="s">
        <v>25</v>
      </c>
      <c r="C58" s="4" t="str">
        <f aca="false">MID(B58,1,4)</f>
        <v>2021</v>
      </c>
      <c r="D58" s="4" t="str">
        <f aca="false">MID(B58,5,2)</f>
        <v>05</v>
      </c>
      <c r="E58" s="4" t="str">
        <f aca="false">MID(B58,7,2)</f>
        <v>31</v>
      </c>
      <c r="F58" s="4" t="str">
        <f aca="false">CONCATENATE(E58,"/",D58,"/",C58)</f>
        <v>31/05/2021</v>
      </c>
      <c r="G58" s="4" t="s">
        <v>177</v>
      </c>
      <c r="H58" s="4" t="str">
        <f aca="false">MID(G58,1,4)</f>
        <v>2021</v>
      </c>
      <c r="I58" s="4" t="str">
        <f aca="false">MID(G58,5,2)</f>
        <v>08</v>
      </c>
      <c r="J58" s="4" t="str">
        <f aca="false">MID(G58,7,2)</f>
        <v>10</v>
      </c>
      <c r="K58" s="4" t="str">
        <f aca="false">CONCATENATE(J58,"/",I58,"/",H58)</f>
        <v>10/08/2021</v>
      </c>
      <c r="L58" s="4" t="s">
        <v>178</v>
      </c>
      <c r="M58" s="4" t="s">
        <v>15</v>
      </c>
      <c r="N58" s="4" t="s">
        <v>179</v>
      </c>
      <c r="O58" s="4" t="s">
        <v>180</v>
      </c>
      <c r="P58" s="5" t="n">
        <v>-637.5</v>
      </c>
    </row>
    <row r="59" customFormat="false" ht="15" hidden="false" customHeight="false" outlineLevel="0" collapsed="false">
      <c r="A59" s="4" t="s">
        <v>181</v>
      </c>
      <c r="B59" s="4" t="s">
        <v>182</v>
      </c>
      <c r="C59" s="4" t="str">
        <f aca="false">MID(B59,1,4)</f>
        <v>2018</v>
      </c>
      <c r="D59" s="4" t="str">
        <f aca="false">MID(B59,5,2)</f>
        <v>09</v>
      </c>
      <c r="E59" s="4" t="str">
        <f aca="false">MID(B59,7,2)</f>
        <v>30</v>
      </c>
      <c r="F59" s="4" t="str">
        <f aca="false">CONCATENATE(E59,"/",D59,"/",C59)</f>
        <v>30/09/2018</v>
      </c>
      <c r="G59" s="4" t="s">
        <v>183</v>
      </c>
      <c r="H59" s="4" t="str">
        <f aca="false">MID(G59,1,4)</f>
        <v>2018</v>
      </c>
      <c r="I59" s="4" t="str">
        <f aca="false">MID(G59,5,2)</f>
        <v>11</v>
      </c>
      <c r="J59" s="4" t="str">
        <f aca="false">MID(G59,7,2)</f>
        <v>29</v>
      </c>
      <c r="K59" s="4" t="str">
        <f aca="false">CONCATENATE(J59,"/",I59,"/",H59)</f>
        <v>29/11/2018</v>
      </c>
      <c r="L59" s="4" t="s">
        <v>184</v>
      </c>
      <c r="M59" s="4" t="s">
        <v>185</v>
      </c>
      <c r="N59" s="4" t="s">
        <v>186</v>
      </c>
      <c r="O59" s="4" t="s">
        <v>187</v>
      </c>
      <c r="P59" s="5" t="n">
        <v>-314.28</v>
      </c>
    </row>
    <row r="60" customFormat="false" ht="15" hidden="false" customHeight="false" outlineLevel="0" collapsed="false">
      <c r="A60" s="4" t="s">
        <v>188</v>
      </c>
      <c r="B60" s="4" t="s">
        <v>182</v>
      </c>
      <c r="C60" s="4" t="str">
        <f aca="false">MID(B60,1,4)</f>
        <v>2018</v>
      </c>
      <c r="D60" s="4" t="str">
        <f aca="false">MID(B60,5,2)</f>
        <v>09</v>
      </c>
      <c r="E60" s="4" t="str">
        <f aca="false">MID(B60,7,2)</f>
        <v>30</v>
      </c>
      <c r="F60" s="4" t="str">
        <f aca="false">CONCATENATE(E60,"/",D60,"/",C60)</f>
        <v>30/09/2018</v>
      </c>
      <c r="G60" s="4" t="s">
        <v>183</v>
      </c>
      <c r="H60" s="4" t="str">
        <f aca="false">MID(G60,1,4)</f>
        <v>2018</v>
      </c>
      <c r="I60" s="4" t="str">
        <f aca="false">MID(G60,5,2)</f>
        <v>11</v>
      </c>
      <c r="J60" s="4" t="str">
        <f aca="false">MID(G60,7,2)</f>
        <v>29</v>
      </c>
      <c r="K60" s="4" t="str">
        <f aca="false">CONCATENATE(J60,"/",I60,"/",H60)</f>
        <v>29/11/2018</v>
      </c>
      <c r="L60" s="4" t="s">
        <v>184</v>
      </c>
      <c r="M60" s="4" t="s">
        <v>185</v>
      </c>
      <c r="N60" s="4" t="s">
        <v>186</v>
      </c>
      <c r="O60" s="4" t="s">
        <v>187</v>
      </c>
      <c r="P60" s="5" t="n">
        <v>-471.42</v>
      </c>
    </row>
    <row r="61" customFormat="false" ht="15" hidden="false" customHeight="false" outlineLevel="0" collapsed="false">
      <c r="A61" s="4" t="s">
        <v>189</v>
      </c>
      <c r="B61" s="4" t="s">
        <v>182</v>
      </c>
      <c r="C61" s="4" t="str">
        <f aca="false">MID(B61,1,4)</f>
        <v>2018</v>
      </c>
      <c r="D61" s="4" t="str">
        <f aca="false">MID(B61,5,2)</f>
        <v>09</v>
      </c>
      <c r="E61" s="4" t="str">
        <f aca="false">MID(B61,7,2)</f>
        <v>30</v>
      </c>
      <c r="F61" s="4" t="str">
        <f aca="false">CONCATENATE(E61,"/",D61,"/",C61)</f>
        <v>30/09/2018</v>
      </c>
      <c r="G61" s="4" t="s">
        <v>183</v>
      </c>
      <c r="H61" s="4" t="str">
        <f aca="false">MID(G61,1,4)</f>
        <v>2018</v>
      </c>
      <c r="I61" s="4" t="str">
        <f aca="false">MID(G61,5,2)</f>
        <v>11</v>
      </c>
      <c r="J61" s="4" t="str">
        <f aca="false">MID(G61,7,2)</f>
        <v>29</v>
      </c>
      <c r="K61" s="4" t="str">
        <f aca="false">CONCATENATE(J61,"/",I61,"/",H61)</f>
        <v>29/11/2018</v>
      </c>
      <c r="L61" s="4" t="s">
        <v>184</v>
      </c>
      <c r="M61" s="4" t="s">
        <v>185</v>
      </c>
      <c r="N61" s="4" t="s">
        <v>186</v>
      </c>
      <c r="O61" s="4" t="s">
        <v>187</v>
      </c>
      <c r="P61" s="5" t="n">
        <v>-590.47</v>
      </c>
    </row>
    <row r="62" customFormat="false" ht="15" hidden="false" customHeight="false" outlineLevel="0" collapsed="false">
      <c r="A62" s="4" t="s">
        <v>190</v>
      </c>
      <c r="B62" s="4" t="s">
        <v>182</v>
      </c>
      <c r="C62" s="4" t="str">
        <f aca="false">MID(B62,1,4)</f>
        <v>2018</v>
      </c>
      <c r="D62" s="4" t="str">
        <f aca="false">MID(B62,5,2)</f>
        <v>09</v>
      </c>
      <c r="E62" s="4" t="str">
        <f aca="false">MID(B62,7,2)</f>
        <v>30</v>
      </c>
      <c r="F62" s="4" t="str">
        <f aca="false">CONCATENATE(E62,"/",D62,"/",C62)</f>
        <v>30/09/2018</v>
      </c>
      <c r="G62" s="4" t="s">
        <v>183</v>
      </c>
      <c r="H62" s="4" t="str">
        <f aca="false">MID(G62,1,4)</f>
        <v>2018</v>
      </c>
      <c r="I62" s="4" t="str">
        <f aca="false">MID(G62,5,2)</f>
        <v>11</v>
      </c>
      <c r="J62" s="4" t="str">
        <f aca="false">MID(G62,7,2)</f>
        <v>29</v>
      </c>
      <c r="K62" s="4" t="str">
        <f aca="false">CONCATENATE(J62,"/",I62,"/",H62)</f>
        <v>29/11/2018</v>
      </c>
      <c r="L62" s="4" t="s">
        <v>184</v>
      </c>
      <c r="M62" s="4" t="s">
        <v>185</v>
      </c>
      <c r="N62" s="4" t="s">
        <v>186</v>
      </c>
      <c r="O62" s="4" t="s">
        <v>187</v>
      </c>
      <c r="P62" s="5" t="n">
        <v>-20.95</v>
      </c>
    </row>
    <row r="63" customFormat="false" ht="15" hidden="false" customHeight="false" outlineLevel="0" collapsed="false">
      <c r="A63" s="4" t="s">
        <v>191</v>
      </c>
      <c r="B63" s="4" t="s">
        <v>182</v>
      </c>
      <c r="C63" s="4" t="str">
        <f aca="false">MID(B63,1,4)</f>
        <v>2018</v>
      </c>
      <c r="D63" s="4" t="str">
        <f aca="false">MID(B63,5,2)</f>
        <v>09</v>
      </c>
      <c r="E63" s="4" t="str">
        <f aca="false">MID(B63,7,2)</f>
        <v>30</v>
      </c>
      <c r="F63" s="4" t="str">
        <f aca="false">CONCATENATE(E63,"/",D63,"/",C63)</f>
        <v>30/09/2018</v>
      </c>
      <c r="G63" s="4" t="s">
        <v>183</v>
      </c>
      <c r="H63" s="4" t="str">
        <f aca="false">MID(G63,1,4)</f>
        <v>2018</v>
      </c>
      <c r="I63" s="4" t="str">
        <f aca="false">MID(G63,5,2)</f>
        <v>11</v>
      </c>
      <c r="J63" s="4" t="str">
        <f aca="false">MID(G63,7,2)</f>
        <v>29</v>
      </c>
      <c r="K63" s="4" t="str">
        <f aca="false">CONCATENATE(J63,"/",I63,"/",H63)</f>
        <v>29/11/2018</v>
      </c>
      <c r="L63" s="4" t="s">
        <v>184</v>
      </c>
      <c r="M63" s="4" t="s">
        <v>185</v>
      </c>
      <c r="N63" s="4" t="s">
        <v>186</v>
      </c>
      <c r="O63" s="4" t="s">
        <v>187</v>
      </c>
      <c r="P63" s="5" t="n">
        <v>-471.42</v>
      </c>
    </row>
    <row r="64" customFormat="false" ht="15" hidden="false" customHeight="false" outlineLevel="0" collapsed="false">
      <c r="A64" s="4" t="s">
        <v>192</v>
      </c>
      <c r="B64" s="4" t="s">
        <v>182</v>
      </c>
      <c r="C64" s="4" t="str">
        <f aca="false">MID(B64,1,4)</f>
        <v>2018</v>
      </c>
      <c r="D64" s="4" t="str">
        <f aca="false">MID(B64,5,2)</f>
        <v>09</v>
      </c>
      <c r="E64" s="4" t="str">
        <f aca="false">MID(B64,7,2)</f>
        <v>30</v>
      </c>
      <c r="F64" s="4" t="str">
        <f aca="false">CONCATENATE(E64,"/",D64,"/",C64)</f>
        <v>30/09/2018</v>
      </c>
      <c r="G64" s="4" t="s">
        <v>183</v>
      </c>
      <c r="H64" s="4" t="str">
        <f aca="false">MID(G64,1,4)</f>
        <v>2018</v>
      </c>
      <c r="I64" s="4" t="str">
        <f aca="false">MID(G64,5,2)</f>
        <v>11</v>
      </c>
      <c r="J64" s="4" t="str">
        <f aca="false">MID(G64,7,2)</f>
        <v>29</v>
      </c>
      <c r="K64" s="4" t="str">
        <f aca="false">CONCATENATE(J64,"/",I64,"/",H64)</f>
        <v>29/11/2018</v>
      </c>
      <c r="L64" s="4" t="s">
        <v>184</v>
      </c>
      <c r="M64" s="4" t="s">
        <v>185</v>
      </c>
      <c r="N64" s="4" t="s">
        <v>186</v>
      </c>
      <c r="O64" s="4" t="s">
        <v>187</v>
      </c>
      <c r="P64" s="5" t="n">
        <v>-314.28</v>
      </c>
    </row>
    <row r="65" customFormat="false" ht="15" hidden="false" customHeight="false" outlineLevel="0" collapsed="false">
      <c r="A65" s="4" t="s">
        <v>193</v>
      </c>
      <c r="B65" s="4" t="s">
        <v>182</v>
      </c>
      <c r="C65" s="4" t="str">
        <f aca="false">MID(B65,1,4)</f>
        <v>2018</v>
      </c>
      <c r="D65" s="4" t="str">
        <f aca="false">MID(B65,5,2)</f>
        <v>09</v>
      </c>
      <c r="E65" s="4" t="str">
        <f aca="false">MID(B65,7,2)</f>
        <v>30</v>
      </c>
      <c r="F65" s="4" t="str">
        <f aca="false">CONCATENATE(E65,"/",D65,"/",C65)</f>
        <v>30/09/2018</v>
      </c>
      <c r="G65" s="4" t="s">
        <v>183</v>
      </c>
      <c r="H65" s="4" t="str">
        <f aca="false">MID(G65,1,4)</f>
        <v>2018</v>
      </c>
      <c r="I65" s="4" t="str">
        <f aca="false">MID(G65,5,2)</f>
        <v>11</v>
      </c>
      <c r="J65" s="4" t="str">
        <f aca="false">MID(G65,7,2)</f>
        <v>29</v>
      </c>
      <c r="K65" s="4" t="str">
        <f aca="false">CONCATENATE(J65,"/",I65,"/",H65)</f>
        <v>29/11/2018</v>
      </c>
      <c r="L65" s="4" t="s">
        <v>184</v>
      </c>
      <c r="M65" s="4" t="s">
        <v>185</v>
      </c>
      <c r="N65" s="4" t="s">
        <v>186</v>
      </c>
      <c r="O65" s="4" t="s">
        <v>187</v>
      </c>
      <c r="P65" s="5" t="n">
        <v>-590.47</v>
      </c>
    </row>
    <row r="66" customFormat="false" ht="15" hidden="false" customHeight="false" outlineLevel="0" collapsed="false">
      <c r="A66" s="4" t="s">
        <v>194</v>
      </c>
      <c r="B66" s="4" t="s">
        <v>182</v>
      </c>
      <c r="C66" s="4" t="str">
        <f aca="false">MID(B66,1,4)</f>
        <v>2018</v>
      </c>
      <c r="D66" s="4" t="str">
        <f aca="false">MID(B66,5,2)</f>
        <v>09</v>
      </c>
      <c r="E66" s="4" t="str">
        <f aca="false">MID(B66,7,2)</f>
        <v>30</v>
      </c>
      <c r="F66" s="4" t="str">
        <f aca="false">CONCATENATE(E66,"/",D66,"/",C66)</f>
        <v>30/09/2018</v>
      </c>
      <c r="G66" s="4" t="s">
        <v>183</v>
      </c>
      <c r="H66" s="4" t="str">
        <f aca="false">MID(G66,1,4)</f>
        <v>2018</v>
      </c>
      <c r="I66" s="4" t="str">
        <f aca="false">MID(G66,5,2)</f>
        <v>11</v>
      </c>
      <c r="J66" s="4" t="str">
        <f aca="false">MID(G66,7,2)</f>
        <v>29</v>
      </c>
      <c r="K66" s="4" t="str">
        <f aca="false">CONCATENATE(J66,"/",I66,"/",H66)</f>
        <v>29/11/2018</v>
      </c>
      <c r="L66" s="4" t="s">
        <v>184</v>
      </c>
      <c r="M66" s="4" t="s">
        <v>185</v>
      </c>
      <c r="N66" s="4" t="s">
        <v>186</v>
      </c>
      <c r="O66" s="4" t="s">
        <v>187</v>
      </c>
      <c r="P66" s="5" t="n">
        <v>-433.33</v>
      </c>
    </row>
    <row r="67" customFormat="false" ht="15" hidden="false" customHeight="false" outlineLevel="0" collapsed="false">
      <c r="A67" s="4" t="s">
        <v>195</v>
      </c>
      <c r="B67" s="4" t="s">
        <v>196</v>
      </c>
      <c r="C67" s="4" t="str">
        <f aca="false">MID(B67,1,4)</f>
        <v>2019</v>
      </c>
      <c r="D67" s="4" t="str">
        <f aca="false">MID(B67,5,2)</f>
        <v>04</v>
      </c>
      <c r="E67" s="4" t="str">
        <f aca="false">MID(B67,7,2)</f>
        <v>17</v>
      </c>
      <c r="F67" s="4" t="str">
        <f aca="false">CONCATENATE(E67,"/",D67,"/",C67)</f>
        <v>17/04/2019</v>
      </c>
      <c r="G67" s="4" t="s">
        <v>197</v>
      </c>
      <c r="H67" s="4" t="str">
        <f aca="false">MID(G67,1,4)</f>
        <v>2019</v>
      </c>
      <c r="I67" s="4" t="str">
        <f aca="false">MID(G67,5,2)</f>
        <v>06</v>
      </c>
      <c r="J67" s="4" t="str">
        <f aca="false">MID(G67,7,2)</f>
        <v>16</v>
      </c>
      <c r="K67" s="4" t="str">
        <f aca="false">CONCATENATE(J67,"/",I67,"/",H67)</f>
        <v>16/06/2019</v>
      </c>
      <c r="L67" s="4" t="s">
        <v>184</v>
      </c>
      <c r="M67" s="4" t="s">
        <v>185</v>
      </c>
      <c r="N67" s="4" t="s">
        <v>186</v>
      </c>
      <c r="O67" s="4" t="s">
        <v>187</v>
      </c>
      <c r="P67" s="5" t="n">
        <v>-146.67</v>
      </c>
    </row>
    <row r="68" customFormat="false" ht="15" hidden="false" customHeight="false" outlineLevel="0" collapsed="false">
      <c r="A68" s="4" t="s">
        <v>198</v>
      </c>
      <c r="B68" s="4" t="s">
        <v>199</v>
      </c>
      <c r="C68" s="4" t="str">
        <f aca="false">MID(B68,1,4)</f>
        <v>2019</v>
      </c>
      <c r="D68" s="4" t="str">
        <f aca="false">MID(B68,5,2)</f>
        <v>03</v>
      </c>
      <c r="E68" s="4" t="str">
        <f aca="false">MID(B68,7,2)</f>
        <v>27</v>
      </c>
      <c r="F68" s="4" t="str">
        <f aca="false">CONCATENATE(E68,"/",D68,"/",C68)</f>
        <v>27/03/2019</v>
      </c>
      <c r="G68" s="4" t="s">
        <v>200</v>
      </c>
      <c r="H68" s="4" t="str">
        <f aca="false">MID(G68,1,4)</f>
        <v>2019</v>
      </c>
      <c r="I68" s="4" t="str">
        <f aca="false">MID(G68,5,2)</f>
        <v>05</v>
      </c>
      <c r="J68" s="4" t="str">
        <f aca="false">MID(G68,7,2)</f>
        <v>26</v>
      </c>
      <c r="K68" s="4" t="str">
        <f aca="false">CONCATENATE(J68,"/",I68,"/",H68)</f>
        <v>26/05/2019</v>
      </c>
      <c r="L68" s="4" t="s">
        <v>184</v>
      </c>
      <c r="M68" s="4" t="s">
        <v>185</v>
      </c>
      <c r="N68" s="4" t="s">
        <v>186</v>
      </c>
      <c r="O68" s="4" t="s">
        <v>187</v>
      </c>
      <c r="P68" s="5" t="n">
        <v>471.42</v>
      </c>
    </row>
    <row r="69" customFormat="false" ht="15" hidden="false" customHeight="false" outlineLevel="0" collapsed="false">
      <c r="A69" s="4" t="s">
        <v>201</v>
      </c>
      <c r="B69" s="4" t="s">
        <v>199</v>
      </c>
      <c r="C69" s="4" t="str">
        <f aca="false">MID(B69,1,4)</f>
        <v>2019</v>
      </c>
      <c r="D69" s="4" t="str">
        <f aca="false">MID(B69,5,2)</f>
        <v>03</v>
      </c>
      <c r="E69" s="4" t="str">
        <f aca="false">MID(B69,7,2)</f>
        <v>27</v>
      </c>
      <c r="F69" s="4" t="str">
        <f aca="false">CONCATENATE(E69,"/",D69,"/",C69)</f>
        <v>27/03/2019</v>
      </c>
      <c r="G69" s="4" t="s">
        <v>200</v>
      </c>
      <c r="H69" s="4" t="str">
        <f aca="false">MID(G69,1,4)</f>
        <v>2019</v>
      </c>
      <c r="I69" s="4" t="str">
        <f aca="false">MID(G69,5,2)</f>
        <v>05</v>
      </c>
      <c r="J69" s="4" t="str">
        <f aca="false">MID(G69,7,2)</f>
        <v>26</v>
      </c>
      <c r="K69" s="4" t="str">
        <f aca="false">CONCATENATE(J69,"/",I69,"/",H69)</f>
        <v>26/05/2019</v>
      </c>
      <c r="L69" s="4" t="s">
        <v>184</v>
      </c>
      <c r="M69" s="4" t="s">
        <v>185</v>
      </c>
      <c r="N69" s="4" t="s">
        <v>186</v>
      </c>
      <c r="O69" s="4" t="s">
        <v>187</v>
      </c>
      <c r="P69" s="5" t="n">
        <v>590.47</v>
      </c>
    </row>
    <row r="70" customFormat="false" ht="15" hidden="false" customHeight="false" outlineLevel="0" collapsed="false">
      <c r="A70" s="4" t="s">
        <v>202</v>
      </c>
      <c r="B70" s="4" t="s">
        <v>199</v>
      </c>
      <c r="C70" s="4" t="str">
        <f aca="false">MID(B70,1,4)</f>
        <v>2019</v>
      </c>
      <c r="D70" s="4" t="str">
        <f aca="false">MID(B70,5,2)</f>
        <v>03</v>
      </c>
      <c r="E70" s="4" t="str">
        <f aca="false">MID(B70,7,2)</f>
        <v>27</v>
      </c>
      <c r="F70" s="4" t="str">
        <f aca="false">CONCATENATE(E70,"/",D70,"/",C70)</f>
        <v>27/03/2019</v>
      </c>
      <c r="G70" s="4" t="s">
        <v>200</v>
      </c>
      <c r="H70" s="4" t="str">
        <f aca="false">MID(G70,1,4)</f>
        <v>2019</v>
      </c>
      <c r="I70" s="4" t="str">
        <f aca="false">MID(G70,5,2)</f>
        <v>05</v>
      </c>
      <c r="J70" s="4" t="str">
        <f aca="false">MID(G70,7,2)</f>
        <v>26</v>
      </c>
      <c r="K70" s="4" t="str">
        <f aca="false">CONCATENATE(J70,"/",I70,"/",H70)</f>
        <v>26/05/2019</v>
      </c>
      <c r="L70" s="4" t="s">
        <v>184</v>
      </c>
      <c r="M70" s="4" t="s">
        <v>185</v>
      </c>
      <c r="N70" s="4" t="s">
        <v>186</v>
      </c>
      <c r="O70" s="4" t="s">
        <v>187</v>
      </c>
      <c r="P70" s="5" t="n">
        <v>20.95</v>
      </c>
    </row>
    <row r="71" customFormat="false" ht="15" hidden="false" customHeight="false" outlineLevel="0" collapsed="false">
      <c r="A71" s="4" t="s">
        <v>203</v>
      </c>
      <c r="B71" s="4" t="s">
        <v>199</v>
      </c>
      <c r="C71" s="4" t="str">
        <f aca="false">MID(B71,1,4)</f>
        <v>2019</v>
      </c>
      <c r="D71" s="4" t="str">
        <f aca="false">MID(B71,5,2)</f>
        <v>03</v>
      </c>
      <c r="E71" s="4" t="str">
        <f aca="false">MID(B71,7,2)</f>
        <v>27</v>
      </c>
      <c r="F71" s="4" t="str">
        <f aca="false">CONCATENATE(E71,"/",D71,"/",C71)</f>
        <v>27/03/2019</v>
      </c>
      <c r="G71" s="4" t="s">
        <v>200</v>
      </c>
      <c r="H71" s="4" t="str">
        <f aca="false">MID(G71,1,4)</f>
        <v>2019</v>
      </c>
      <c r="I71" s="4" t="str">
        <f aca="false">MID(G71,5,2)</f>
        <v>05</v>
      </c>
      <c r="J71" s="4" t="str">
        <f aca="false">MID(G71,7,2)</f>
        <v>26</v>
      </c>
      <c r="K71" s="4" t="str">
        <f aca="false">CONCATENATE(J71,"/",I71,"/",H71)</f>
        <v>26/05/2019</v>
      </c>
      <c r="L71" s="4" t="s">
        <v>184</v>
      </c>
      <c r="M71" s="4" t="s">
        <v>185</v>
      </c>
      <c r="N71" s="4" t="s">
        <v>186</v>
      </c>
      <c r="O71" s="4" t="s">
        <v>187</v>
      </c>
      <c r="P71" s="5" t="n">
        <v>471.42</v>
      </c>
    </row>
    <row r="72" customFormat="false" ht="15" hidden="false" customHeight="false" outlineLevel="0" collapsed="false">
      <c r="A72" s="4" t="s">
        <v>204</v>
      </c>
      <c r="B72" s="4" t="s">
        <v>199</v>
      </c>
      <c r="C72" s="4" t="str">
        <f aca="false">MID(B72,1,4)</f>
        <v>2019</v>
      </c>
      <c r="D72" s="4" t="str">
        <f aca="false">MID(B72,5,2)</f>
        <v>03</v>
      </c>
      <c r="E72" s="4" t="str">
        <f aca="false">MID(B72,7,2)</f>
        <v>27</v>
      </c>
      <c r="F72" s="4" t="str">
        <f aca="false">CONCATENATE(E72,"/",D72,"/",C72)</f>
        <v>27/03/2019</v>
      </c>
      <c r="G72" s="4" t="s">
        <v>200</v>
      </c>
      <c r="H72" s="4" t="str">
        <f aca="false">MID(G72,1,4)</f>
        <v>2019</v>
      </c>
      <c r="I72" s="4" t="str">
        <f aca="false">MID(G72,5,2)</f>
        <v>05</v>
      </c>
      <c r="J72" s="4" t="str">
        <f aca="false">MID(G72,7,2)</f>
        <v>26</v>
      </c>
      <c r="K72" s="4" t="str">
        <f aca="false">CONCATENATE(J72,"/",I72,"/",H72)</f>
        <v>26/05/2019</v>
      </c>
      <c r="L72" s="4" t="s">
        <v>184</v>
      </c>
      <c r="M72" s="4" t="s">
        <v>185</v>
      </c>
      <c r="N72" s="4" t="s">
        <v>186</v>
      </c>
      <c r="O72" s="4" t="s">
        <v>187</v>
      </c>
      <c r="P72" s="5" t="n">
        <v>314.28</v>
      </c>
    </row>
    <row r="73" customFormat="false" ht="15" hidden="false" customHeight="false" outlineLevel="0" collapsed="false">
      <c r="A73" s="4" t="s">
        <v>205</v>
      </c>
      <c r="B73" s="4" t="s">
        <v>199</v>
      </c>
      <c r="C73" s="4" t="str">
        <f aca="false">MID(B73,1,4)</f>
        <v>2019</v>
      </c>
      <c r="D73" s="4" t="str">
        <f aca="false">MID(B73,5,2)</f>
        <v>03</v>
      </c>
      <c r="E73" s="4" t="str">
        <f aca="false">MID(B73,7,2)</f>
        <v>27</v>
      </c>
      <c r="F73" s="4" t="str">
        <f aca="false">CONCATENATE(E73,"/",D73,"/",C73)</f>
        <v>27/03/2019</v>
      </c>
      <c r="G73" s="4" t="s">
        <v>200</v>
      </c>
      <c r="H73" s="4" t="str">
        <f aca="false">MID(G73,1,4)</f>
        <v>2019</v>
      </c>
      <c r="I73" s="4" t="str">
        <f aca="false">MID(G73,5,2)</f>
        <v>05</v>
      </c>
      <c r="J73" s="4" t="str">
        <f aca="false">MID(G73,7,2)</f>
        <v>26</v>
      </c>
      <c r="K73" s="4" t="str">
        <f aca="false">CONCATENATE(J73,"/",I73,"/",H73)</f>
        <v>26/05/2019</v>
      </c>
      <c r="L73" s="4" t="s">
        <v>184</v>
      </c>
      <c r="M73" s="4" t="s">
        <v>185</v>
      </c>
      <c r="N73" s="4" t="s">
        <v>186</v>
      </c>
      <c r="O73" s="4" t="s">
        <v>187</v>
      </c>
      <c r="P73" s="5" t="n">
        <v>314.28</v>
      </c>
    </row>
    <row r="74" customFormat="false" ht="15" hidden="false" customHeight="false" outlineLevel="0" collapsed="false">
      <c r="A74" s="4" t="s">
        <v>206</v>
      </c>
      <c r="B74" s="4" t="s">
        <v>199</v>
      </c>
      <c r="C74" s="4" t="str">
        <f aca="false">MID(B74,1,4)</f>
        <v>2019</v>
      </c>
      <c r="D74" s="4" t="str">
        <f aca="false">MID(B74,5,2)</f>
        <v>03</v>
      </c>
      <c r="E74" s="4" t="str">
        <f aca="false">MID(B74,7,2)</f>
        <v>27</v>
      </c>
      <c r="F74" s="4" t="str">
        <f aca="false">CONCATENATE(E74,"/",D74,"/",C74)</f>
        <v>27/03/2019</v>
      </c>
      <c r="G74" s="4" t="s">
        <v>200</v>
      </c>
      <c r="H74" s="4" t="str">
        <f aca="false">MID(G74,1,4)</f>
        <v>2019</v>
      </c>
      <c r="I74" s="4" t="str">
        <f aca="false">MID(G74,5,2)</f>
        <v>05</v>
      </c>
      <c r="J74" s="4" t="str">
        <f aca="false">MID(G74,7,2)</f>
        <v>26</v>
      </c>
      <c r="K74" s="4" t="str">
        <f aca="false">CONCATENATE(J74,"/",I74,"/",H74)</f>
        <v>26/05/2019</v>
      </c>
      <c r="L74" s="4" t="s">
        <v>184</v>
      </c>
      <c r="M74" s="4" t="s">
        <v>185</v>
      </c>
      <c r="N74" s="4" t="s">
        <v>186</v>
      </c>
      <c r="O74" s="4" t="s">
        <v>187</v>
      </c>
      <c r="P74" s="5" t="n">
        <v>590.47</v>
      </c>
    </row>
    <row r="75" customFormat="false" ht="15" hidden="false" customHeight="false" outlineLevel="0" collapsed="false">
      <c r="A75" s="4" t="s">
        <v>207</v>
      </c>
      <c r="B75" s="4" t="s">
        <v>199</v>
      </c>
      <c r="C75" s="4" t="str">
        <f aca="false">MID(B75,1,4)</f>
        <v>2019</v>
      </c>
      <c r="D75" s="4" t="str">
        <f aca="false">MID(B75,5,2)</f>
        <v>03</v>
      </c>
      <c r="E75" s="4" t="str">
        <f aca="false">MID(B75,7,2)</f>
        <v>27</v>
      </c>
      <c r="F75" s="4" t="str">
        <f aca="false">CONCATENATE(E75,"/",D75,"/",C75)</f>
        <v>27/03/2019</v>
      </c>
      <c r="G75" s="4" t="s">
        <v>200</v>
      </c>
      <c r="H75" s="4" t="str">
        <f aca="false">MID(G75,1,4)</f>
        <v>2019</v>
      </c>
      <c r="I75" s="4" t="str">
        <f aca="false">MID(G75,5,2)</f>
        <v>05</v>
      </c>
      <c r="J75" s="4" t="str">
        <f aca="false">MID(G75,7,2)</f>
        <v>26</v>
      </c>
      <c r="K75" s="4" t="str">
        <f aca="false">CONCATENATE(J75,"/",I75,"/",H75)</f>
        <v>26/05/2019</v>
      </c>
      <c r="L75" s="4" t="s">
        <v>184</v>
      </c>
      <c r="M75" s="4" t="s">
        <v>185</v>
      </c>
      <c r="N75" s="4" t="s">
        <v>186</v>
      </c>
      <c r="O75" s="4" t="s">
        <v>187</v>
      </c>
      <c r="P75" s="5" t="n">
        <v>433.33</v>
      </c>
    </row>
    <row r="76" customFormat="false" ht="15" hidden="false" customHeight="false" outlineLevel="0" collapsed="false">
      <c r="A76" s="4" t="s">
        <v>208</v>
      </c>
      <c r="B76" s="4" t="s">
        <v>196</v>
      </c>
      <c r="C76" s="4" t="str">
        <f aca="false">MID(B76,1,4)</f>
        <v>2019</v>
      </c>
      <c r="D76" s="4" t="str">
        <f aca="false">MID(B76,5,2)</f>
        <v>04</v>
      </c>
      <c r="E76" s="4" t="str">
        <f aca="false">MID(B76,7,2)</f>
        <v>17</v>
      </c>
      <c r="F76" s="4" t="str">
        <f aca="false">CONCATENATE(E76,"/",D76,"/",C76)</f>
        <v>17/04/2019</v>
      </c>
      <c r="G76" s="4" t="s">
        <v>197</v>
      </c>
      <c r="H76" s="4" t="str">
        <f aca="false">MID(G76,1,4)</f>
        <v>2019</v>
      </c>
      <c r="I76" s="4" t="str">
        <f aca="false">MID(G76,5,2)</f>
        <v>06</v>
      </c>
      <c r="J76" s="4" t="str">
        <f aca="false">MID(G76,7,2)</f>
        <v>16</v>
      </c>
      <c r="K76" s="4" t="str">
        <f aca="false">CONCATENATE(J76,"/",I76,"/",H76)</f>
        <v>16/06/2019</v>
      </c>
      <c r="L76" s="4" t="s">
        <v>184</v>
      </c>
      <c r="M76" s="4" t="s">
        <v>185</v>
      </c>
      <c r="N76" s="4" t="s">
        <v>186</v>
      </c>
      <c r="O76" s="4" t="s">
        <v>187</v>
      </c>
      <c r="P76" s="5" t="n">
        <v>127.62</v>
      </c>
    </row>
    <row r="77" customFormat="false" ht="15" hidden="false" customHeight="false" outlineLevel="0" collapsed="false">
      <c r="A77" s="4" t="s">
        <v>209</v>
      </c>
      <c r="B77" s="4" t="s">
        <v>210</v>
      </c>
      <c r="C77" s="4" t="str">
        <f aca="false">MID(B77,1,4)</f>
        <v>2020</v>
      </c>
      <c r="D77" s="4" t="str">
        <f aca="false">MID(B77,5,2)</f>
        <v>02</v>
      </c>
      <c r="E77" s="4" t="str">
        <f aca="false">MID(B77,7,2)</f>
        <v>06</v>
      </c>
      <c r="F77" s="4" t="str">
        <f aca="false">CONCATENATE(E77,"/",D77,"/",C77)</f>
        <v>06/02/2020</v>
      </c>
      <c r="G77" s="4" t="s">
        <v>211</v>
      </c>
      <c r="H77" s="4" t="str">
        <f aca="false">MID(G77,1,4)</f>
        <v>2020</v>
      </c>
      <c r="I77" s="4" t="str">
        <f aca="false">MID(G77,5,2)</f>
        <v>04</v>
      </c>
      <c r="J77" s="4" t="str">
        <f aca="false">MID(G77,7,2)</f>
        <v>13</v>
      </c>
      <c r="K77" s="4" t="str">
        <f aca="false">CONCATENATE(J77,"/",I77,"/",H77)</f>
        <v>13/04/2020</v>
      </c>
      <c r="L77" s="4" t="s">
        <v>212</v>
      </c>
      <c r="M77" s="4" t="s">
        <v>15</v>
      </c>
      <c r="N77" s="4" t="s">
        <v>213</v>
      </c>
      <c r="O77" s="4" t="s">
        <v>214</v>
      </c>
      <c r="P77" s="5" t="n">
        <v>314.28</v>
      </c>
    </row>
    <row r="80" customFormat="false" ht="15" hidden="false" customHeight="false" outlineLevel="0" collapsed="false">
      <c r="N80" s="4" t="s">
        <v>215</v>
      </c>
      <c r="P80" s="5" t="n">
        <f aca="false">SUM(P3:P79)</f>
        <v>-783425.52</v>
      </c>
    </row>
  </sheetData>
  <mergeCells count="1">
    <mergeCell ref="L1:O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8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LibreOffice/7.1.1.2$Windows_X86_64 LibreOffice_project/fe0b08f4af1bacafe4c7ecc87ce55bb426164676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2006-09-25T09:17:32Z</dcterms:created>
  <dc:creator/>
  <dc:description/>
  <dc:language>it-IT</dc:language>
  <cp:lastModifiedBy/>
  <cp:lastPrinted>2021-09-20T08:52:52Z</cp:lastPrinted>
  <dcterms:modified xsi:type="dcterms:W3CDTF">2021-09-20T08:53:25Z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